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rozpis rozpočtu celkem" sheetId="1" r:id="rId1"/>
  </sheets>
  <definedNames>
    <definedName name="_xlnm.Print_Titles" localSheetId="0">'rozpis rozpočtu celkem'!$5:$6</definedName>
    <definedName name="_xlnm.Print_Area" localSheetId="0">'rozpis rozpočtu celkem'!$A$1:$F$395</definedName>
  </definedNames>
  <calcPr fullCalcOnLoad="1"/>
</workbook>
</file>

<file path=xl/sharedStrings.xml><?xml version="1.0" encoding="utf-8"?>
<sst xmlns="http://schemas.openxmlformats.org/spreadsheetml/2006/main" count="334" uniqueCount="274">
  <si>
    <t>odd. 10 - zemědělství a lesní hospodářství</t>
  </si>
  <si>
    <t>§ 1014 - ozdravování hospodářských zvířat</t>
  </si>
  <si>
    <t>odd. 21 - průmysl, stavebnictví, obchod a služby</t>
  </si>
  <si>
    <t>odd. 22 - doprava</t>
  </si>
  <si>
    <t>odd. 23 - vodní hospodářství</t>
  </si>
  <si>
    <t>§ 2310 - pitná voda</t>
  </si>
  <si>
    <t>příspěvek Svazku VaK</t>
  </si>
  <si>
    <t>§ 2321 - odvádění a čištění odpadních vod</t>
  </si>
  <si>
    <t>voda (svod dešťových vod)</t>
  </si>
  <si>
    <t xml:space="preserve"> </t>
  </si>
  <si>
    <t>odd. 24 - spoje</t>
  </si>
  <si>
    <t>§ 2412 - záležitosti telekomunikací</t>
  </si>
  <si>
    <t>odd. 31 - vzdělávání</t>
  </si>
  <si>
    <t>§ 3111 - mateřské školy</t>
  </si>
  <si>
    <t>§ 3113 - základní školy</t>
  </si>
  <si>
    <t>odd. 33 - kultura, církve, sdělovací prostředky</t>
  </si>
  <si>
    <t>§ 3392 - zájmová činnost v kultuře</t>
  </si>
  <si>
    <t>§ 3399 - ostatní záležitosti kultury</t>
  </si>
  <si>
    <t>ples města</t>
  </si>
  <si>
    <t>odd. 34 - tělovýchova a zájmová činnost</t>
  </si>
  <si>
    <t>§ 3412 - sportovní zařízení v majetku obce</t>
  </si>
  <si>
    <t>odd. 36 - bydlení, komunální služby a územní rozvoj</t>
  </si>
  <si>
    <t>§ 3612 - bytové hospodářství</t>
  </si>
  <si>
    <t>pojištění</t>
  </si>
  <si>
    <t>§ 3631 - veřejné osvětlení</t>
  </si>
  <si>
    <t>§ 3639 - komunální služby a územní rozvoj</t>
  </si>
  <si>
    <t>odd. 37 - ochrana životního prostředí</t>
  </si>
  <si>
    <t>odd. 41 - dávky a podpory v sociálním zabezpečení</t>
  </si>
  <si>
    <t>provozní náklady DPS Mor. Krumlov</t>
  </si>
  <si>
    <t>platy</t>
  </si>
  <si>
    <t>sociální pojištění</t>
  </si>
  <si>
    <t>zdravotní pojištění</t>
  </si>
  <si>
    <t>ostatní pojištění</t>
  </si>
  <si>
    <t>nákup materiálu (kanc.potřeby, čistící prostředky apod.)</t>
  </si>
  <si>
    <t>studená voda</t>
  </si>
  <si>
    <t>plyn</t>
  </si>
  <si>
    <t>elektrická energie</t>
  </si>
  <si>
    <t>služby pošt</t>
  </si>
  <si>
    <t>služby telekomunikací (telefony)</t>
  </si>
  <si>
    <t>služby peněžních ústavů (pojištění)</t>
  </si>
  <si>
    <t>cestovné</t>
  </si>
  <si>
    <t>§ 4351 - pečovatelská služba</t>
  </si>
  <si>
    <t>ostatní osobní náklady</t>
  </si>
  <si>
    <t>voda</t>
  </si>
  <si>
    <t>drobný hmotný majetek</t>
  </si>
  <si>
    <t>§ 4399 - ostatní záležitosti sociálních věcí a politiky zaměstnanosti</t>
  </si>
  <si>
    <t>Komunitní plánování sociálních služeb</t>
  </si>
  <si>
    <t>vítání občánků - dary pro narozené děti</t>
  </si>
  <si>
    <t>odd. 52 - civilní připravenost na krizové stavy</t>
  </si>
  <si>
    <t>§ 5273 - ostatní správa v oblasti krizového řízení</t>
  </si>
  <si>
    <t>odd. 53 - bezpečnost a veřejný pořádek</t>
  </si>
  <si>
    <t>§ 5311 - bezpečnost a veřejný pořádek</t>
  </si>
  <si>
    <t>potraviny</t>
  </si>
  <si>
    <t>prádlo, oděv, obuv</t>
  </si>
  <si>
    <t>knihy, učební pomůcky, tisk</t>
  </si>
  <si>
    <t>nákup materiálu</t>
  </si>
  <si>
    <t>pohonné hmoty</t>
  </si>
  <si>
    <t>služby telekomunikací</t>
  </si>
  <si>
    <t>služby peněžních ústavů</t>
  </si>
  <si>
    <t>služby školení</t>
  </si>
  <si>
    <t xml:space="preserve">platby daní </t>
  </si>
  <si>
    <t>§ 5512 - požární ochrana - dobrovolná část</t>
  </si>
  <si>
    <t>ostatní platy - refundace mezd</t>
  </si>
  <si>
    <t>ostatní povinné pojistné</t>
  </si>
  <si>
    <t>pojistné</t>
  </si>
  <si>
    <t>telekomunikace</t>
  </si>
  <si>
    <t>ostatní služby (STK, kabel.televize, přeškolení řidičů apod.)</t>
  </si>
  <si>
    <t>odd. 61 - státní správa, územní samospráva</t>
  </si>
  <si>
    <t>§ 6112 - zastupitelstva obcí</t>
  </si>
  <si>
    <t>odměny členů zastupitelstva</t>
  </si>
  <si>
    <t>provozní náklady městského úřadu</t>
  </si>
  <si>
    <t>platy zaměstnaců</t>
  </si>
  <si>
    <t>ostatní osobní výdaje</t>
  </si>
  <si>
    <t>služby vzdělávání</t>
  </si>
  <si>
    <t>pohoštění</t>
  </si>
  <si>
    <t>platby daní (dálniční známky apod.)</t>
  </si>
  <si>
    <t>odd. 63 - finanční operace</t>
  </si>
  <si>
    <t>§ 6310 - obecné výdaje z finančních operací</t>
  </si>
  <si>
    <t>odd. 64 - ostatní činnosti</t>
  </si>
  <si>
    <t>§ 6409 - ostatní činnosti j.n.</t>
  </si>
  <si>
    <t>§ 4359 - ostatní služby a činnosti v oblasti soc.péče</t>
  </si>
  <si>
    <t>činnost klubů důchodců</t>
  </si>
  <si>
    <t xml:space="preserve">nákup materiálu </t>
  </si>
  <si>
    <t>dávky pomoci v hmotné nouzi, dávky zdravotně postiženým,</t>
  </si>
  <si>
    <t>odd. 43 - sociální služby a společné činnosti v sociálním</t>
  </si>
  <si>
    <t>zabezpečení a politice zaměstnanosti</t>
  </si>
  <si>
    <t>krizové řízení města</t>
  </si>
  <si>
    <t>§ 3322 - zachování a obnova kulturních památek</t>
  </si>
  <si>
    <t>§ 3316 - vydavatelská činnost</t>
  </si>
  <si>
    <t>mzdové náklady</t>
  </si>
  <si>
    <t>vodné</t>
  </si>
  <si>
    <t>členský příspěvek - Mikroregion Moravskokrumlovsko</t>
  </si>
  <si>
    <t>Sdružení historických sídel, Sdružení obcí a měst Jižní Moravy</t>
  </si>
  <si>
    <t>příspěvky na obědy</t>
  </si>
  <si>
    <t>rezerva - veřejná finanční podpora</t>
  </si>
  <si>
    <t>výdaje sociálního fondu</t>
  </si>
  <si>
    <t>§ 3419 - ostatní tělovýchovná činnost (VFP)</t>
  </si>
  <si>
    <t>§ 3421 - využití volného času dětí (VFP)</t>
  </si>
  <si>
    <t>ostatní služby</t>
  </si>
  <si>
    <t>§ 1036 - správa v lesním hospodářství</t>
  </si>
  <si>
    <t>Výdaje celkem</t>
  </si>
  <si>
    <t>( v tis. Kč)</t>
  </si>
  <si>
    <t>Skutečnost</t>
  </si>
  <si>
    <t>§ 2223 - bezpečnost silničního provozu</t>
  </si>
  <si>
    <t>§ 2212 - silnice</t>
  </si>
  <si>
    <t>dopravní obslužnost (JMK - standard, nadstandard)</t>
  </si>
  <si>
    <t>§ 3312 - hudební činnost</t>
  </si>
  <si>
    <t xml:space="preserve">příspěvek Centru sociálních služeb </t>
  </si>
  <si>
    <t>náhrady (vyúčtování předcházejího roku)</t>
  </si>
  <si>
    <t>(Azylový dům pro matky s dětmi)</t>
  </si>
  <si>
    <t>knihy, tisk</t>
  </si>
  <si>
    <t>odstupné</t>
  </si>
  <si>
    <t>náhrady nemocenská</t>
  </si>
  <si>
    <t xml:space="preserve">opravy a udržování </t>
  </si>
  <si>
    <t>provozní náklady jednotek sborů dobrovolných hasičů</t>
  </si>
  <si>
    <t>náhrady nemocenské</t>
  </si>
  <si>
    <t>§ 1037 - celospolečenské funkce lesů</t>
  </si>
  <si>
    <t>činnost lesního hospodáře</t>
  </si>
  <si>
    <t>§ 2229 - ostatní záležitosti v silniční dopravě</t>
  </si>
  <si>
    <t>(dopravní značení- provoz)</t>
  </si>
  <si>
    <t>Self servis - měsíční udržovací poplatky</t>
  </si>
  <si>
    <t>VFP</t>
  </si>
  <si>
    <t>příspěvek na péči</t>
  </si>
  <si>
    <t>§ 4352 - Tísňová péče</t>
  </si>
  <si>
    <t>konzulační a právní služby (Dr. Šopák, dopravní znalci, daňový poradce)</t>
  </si>
  <si>
    <t xml:space="preserve">nákup ostatních služeb: </t>
  </si>
  <si>
    <t>§ 3311 - divadelní činnost</t>
  </si>
  <si>
    <t>panely pro měření rychlosti vozidel)</t>
  </si>
  <si>
    <t>§ 4329 - ostatní sociální péče</t>
  </si>
  <si>
    <t>školení a vzdělávání</t>
  </si>
  <si>
    <t>opravy a udržování</t>
  </si>
  <si>
    <t>prevence</t>
  </si>
  <si>
    <t>školení a vzděvávání</t>
  </si>
  <si>
    <t>§ 6402 - finanční vypořádání minulých let (kraj)</t>
  </si>
  <si>
    <t>§ 6402 - finanční vypořádání minulých let (obce)</t>
  </si>
  <si>
    <t>Upravený rozp.</t>
  </si>
  <si>
    <t>§ 2141 - vnitřní obchod</t>
  </si>
  <si>
    <t>nákup materiálu (kancelářské potřeby, čistící prostředky)</t>
  </si>
  <si>
    <t>§ 1039 - ostatní záležitosti lesního hospodářství</t>
  </si>
  <si>
    <t>§ 6399 - ostatní finanční operace</t>
  </si>
  <si>
    <t>provize z prodeje publikace</t>
  </si>
  <si>
    <t>celkem odd. 10</t>
  </si>
  <si>
    <t>celkem odd. 21</t>
  </si>
  <si>
    <t>celkem odd. 22</t>
  </si>
  <si>
    <t>celkem odd. 23</t>
  </si>
  <si>
    <t>celkem odd. 24</t>
  </si>
  <si>
    <t>celkem odd. 31</t>
  </si>
  <si>
    <t>celkem odd. 33</t>
  </si>
  <si>
    <t>celkem odd. 34</t>
  </si>
  <si>
    <t>celkem odd. 36</t>
  </si>
  <si>
    <t>celkem odd. 37</t>
  </si>
  <si>
    <t>odd. 35 - zdravotnictví</t>
  </si>
  <si>
    <t>celkem odd. 35</t>
  </si>
  <si>
    <t>celkem odd. 41</t>
  </si>
  <si>
    <t>celkem odd. 43</t>
  </si>
  <si>
    <t>celkem odd. 52</t>
  </si>
  <si>
    <t>celkem odd. 53</t>
  </si>
  <si>
    <t>celkem odd. 55</t>
  </si>
  <si>
    <t>celkem odd. 61</t>
  </si>
  <si>
    <t>celkem odd. 63</t>
  </si>
  <si>
    <t>odd. 64</t>
  </si>
  <si>
    <t>odd. 55 - požární ochrana a integrovaný záchranný systém</t>
  </si>
  <si>
    <t>členské příspěvky ostatní - Energoregion 2020,</t>
  </si>
  <si>
    <t xml:space="preserve"> Znojemský regionální rozvoj, Svaz měst a obcí,</t>
  </si>
  <si>
    <t>Rozpočet</t>
  </si>
  <si>
    <t>nájemné, ostatní služby</t>
  </si>
  <si>
    <t>VFP, Loutky</t>
  </si>
  <si>
    <t>platby daní a poplatků SR</t>
  </si>
  <si>
    <t>odvody za neplnění povinnosti - zdrav.postižení</t>
  </si>
  <si>
    <t>záloha pokladně</t>
  </si>
  <si>
    <t>programové vybavení, nákup nových licencí</t>
  </si>
  <si>
    <t>§ 4374 - nízkoprahové denní centrum</t>
  </si>
  <si>
    <t>léky</t>
  </si>
  <si>
    <t>§ 4344 - sociální rehabilitace</t>
  </si>
  <si>
    <t>provozní rozpočtová rezerva</t>
  </si>
  <si>
    <t>§ 2219 - ostatní záležitosti pozemních komunikací</t>
  </si>
  <si>
    <t>drobné sakrální stavby (kříže)</t>
  </si>
  <si>
    <t>§ 3744 - protierozní, protipožární ochrana</t>
  </si>
  <si>
    <t>varovný systém</t>
  </si>
  <si>
    <t>služby telekomunikací (telefony, internet)</t>
  </si>
  <si>
    <t>náhrady (náhrady svědečného přest.komise)</t>
  </si>
  <si>
    <t xml:space="preserve">drobný hmotný majetek </t>
  </si>
  <si>
    <t xml:space="preserve">služby pošt </t>
  </si>
  <si>
    <t>poplatky za účty, položky</t>
  </si>
  <si>
    <t>§ 3326 - pořízení, zachování a obnova hodnot kult.pov.</t>
  </si>
  <si>
    <t>senior taxi</t>
  </si>
  <si>
    <t>Sdružení místních samospráv, Hosp.komora</t>
  </si>
  <si>
    <r>
      <t>§</t>
    </r>
    <r>
      <rPr>
        <sz val="7"/>
        <rFont val="Arial"/>
        <family val="2"/>
      </rPr>
      <t xml:space="preserve"> 5512 - ochrana obyvatelstva</t>
    </r>
  </si>
  <si>
    <t>rezerva dle zák. o krizovém řízení</t>
  </si>
  <si>
    <t>věcné dary - OSPOD I</t>
  </si>
  <si>
    <t>drobný hmotný majetek (obnova výpoč.techniky, obnova nábytku)</t>
  </si>
  <si>
    <t>ostatní - revize, advent, pamětní listy apod.</t>
  </si>
  <si>
    <t>ost.výdaje</t>
  </si>
  <si>
    <t>provozní náklady (vč. přefakturace)</t>
  </si>
  <si>
    <t>projekt - "školička" ZŠ Ivančická</t>
  </si>
  <si>
    <t>služby školení a vzdělávání (proškolení 1. pomoci)</t>
  </si>
  <si>
    <t>celkem § 4351 - pečovatelská služba</t>
  </si>
  <si>
    <t>celkem 4352 - tisňová péče</t>
  </si>
  <si>
    <t>celkem § 4359 - 4399</t>
  </si>
  <si>
    <t>celkem 6112 - zastupitelstva obcí</t>
  </si>
  <si>
    <t>celkem § 6171 -  činnost místní správy</t>
  </si>
  <si>
    <t>parkovací automaty, autobusové nádraží</t>
  </si>
  <si>
    <t>voda, opravy, posudek Slatiny</t>
  </si>
  <si>
    <t>§ 3131 - výchovné ústavy</t>
  </si>
  <si>
    <t xml:space="preserve">prezentace města, malované mapy </t>
  </si>
  <si>
    <t>nákup služeb - útulek pro psy</t>
  </si>
  <si>
    <t>§ 3599 - ostatní činnost ve zdravotnictví</t>
  </si>
  <si>
    <t xml:space="preserve">opravy majetku </t>
  </si>
  <si>
    <t>síť sociálních služeb prevence</t>
  </si>
  <si>
    <t>§ 4371 - raná péče a soc.aktivizační služby</t>
  </si>
  <si>
    <t>§ 4372 - krizová pomoc</t>
  </si>
  <si>
    <t>COOLNA - síť sociálních služeb prevence</t>
  </si>
  <si>
    <t xml:space="preserve">služby školení </t>
  </si>
  <si>
    <t xml:space="preserve">věcné dary </t>
  </si>
  <si>
    <t xml:space="preserve">§ 3121 - gymnázia </t>
  </si>
  <si>
    <t>služby soc.prevence - DOTYK II, charita Třebíč</t>
  </si>
  <si>
    <t>síť sociálních služeb prevence (Tyflocentrum, Rodinná pohoda)</t>
  </si>
  <si>
    <t>opravy a udržování (autopark, kopírky, malování, zabezp.systém)</t>
  </si>
  <si>
    <t>parkové úpravy, výměna vchodových dveří</t>
  </si>
  <si>
    <t>výchovně-rekrační tábor pro děti, dětská skupina</t>
  </si>
  <si>
    <t xml:space="preserve">§ 2144 - ostatní služby </t>
  </si>
  <si>
    <t xml:space="preserve"> Concentus Moraviae, VFP</t>
  </si>
  <si>
    <t xml:space="preserve">Městské kulturní středisko </t>
  </si>
  <si>
    <t>Služby města Moravský Krumlov</t>
  </si>
  <si>
    <t>nájemné</t>
  </si>
  <si>
    <t>zpracování dat</t>
  </si>
  <si>
    <t>úhrady sankcí jiným rozpočtům</t>
  </si>
  <si>
    <t>ostatní neivn.výdaje</t>
  </si>
  <si>
    <t>§ 3299 - ost.záležitosti vzděl. (projekt "Angličtina")</t>
  </si>
  <si>
    <t>Projekt Místní akční plán</t>
  </si>
  <si>
    <t>nákup služeb (stravné, revize, udrž.poplatky, výtah, zabezpečení)</t>
  </si>
  <si>
    <t>ostatní služby (přísp.na obědy, ostraha, kalibrace, kamer.systém)</t>
  </si>
  <si>
    <t>ostatní služby (inzerce, likvidace odpadu, PDO, záv. lékař. revize)</t>
  </si>
  <si>
    <t>oprava - výměna 2 ks centráloních aktivních prvků (switche)</t>
  </si>
  <si>
    <t>§ 4339 - ost.sociál.péče a pomoc rodině</t>
  </si>
  <si>
    <t>§ 6171 - činnost místní správy</t>
  </si>
  <si>
    <t>požadavky jednotlivých JSDH (80+30+0)</t>
  </si>
  <si>
    <t xml:space="preserve">(rodinná politika, Family Point) </t>
  </si>
  <si>
    <t>leden-září 2017</t>
  </si>
  <si>
    <t>Očekávaná skutečnost</t>
  </si>
  <si>
    <t>Mateřská škola Husova - příspěvek na provoz</t>
  </si>
  <si>
    <t>Základní škola Ivančická - příspěvek na provoz</t>
  </si>
  <si>
    <t>Základní škola Klášterní - příspěvek na provoz</t>
  </si>
  <si>
    <t>VFP, mimořádné dotace státu</t>
  </si>
  <si>
    <t>§ 3231 - základní umělecké školy</t>
  </si>
  <si>
    <t>ostatní služby, dary</t>
  </si>
  <si>
    <t>Projekt INKLUZE (vč. rezervy)</t>
  </si>
  <si>
    <t>veřejné osvětlení Floriánku, služby</t>
  </si>
  <si>
    <t>ostatní služby (věcná břemena, právní služby, nájemné,daně)</t>
  </si>
  <si>
    <t xml:space="preserve">§ 3725 - využívání a zneškodňování KO </t>
  </si>
  <si>
    <t>dar</t>
  </si>
  <si>
    <t>§ 4312 - odborné sociální poradenství</t>
  </si>
  <si>
    <t>§ 4349 - ost.soc.péče</t>
  </si>
  <si>
    <t>dary - město Miroslav</t>
  </si>
  <si>
    <t>celkem § 4312, 4329, 4339, 4344 a 4349</t>
  </si>
  <si>
    <t>§ 5272 - činnost org.kr.řízení</t>
  </si>
  <si>
    <t>ptačí chřipka</t>
  </si>
  <si>
    <t>činnost městské policie, kamerový systém</t>
  </si>
  <si>
    <t>rezerva (prozatím nezapojené účelové prostředky)</t>
  </si>
  <si>
    <t>projekt MPSV - vzdělávání</t>
  </si>
  <si>
    <t>§ 3728 - monitoring nakládání s odpady</t>
  </si>
  <si>
    <t>plán hospodaření s odpady</t>
  </si>
  <si>
    <t>§ 2292 - dopravní obslužnost</t>
  </si>
  <si>
    <t>pojištění, konzultační služby</t>
  </si>
  <si>
    <t>§ 6118 - volby prezidenta</t>
  </si>
  <si>
    <t xml:space="preserve">ostatní neinvestiční výdaje </t>
  </si>
  <si>
    <t>běžné opravy</t>
  </si>
  <si>
    <t>min. síť služeb soc.prevence ORP MK (dopočet do částky 1,7 mil. Kč)</t>
  </si>
  <si>
    <t>nájem (software MěP)</t>
  </si>
  <si>
    <t>zabezpečení nařízení GDPR</t>
  </si>
  <si>
    <t>odstupné členů ZM</t>
  </si>
  <si>
    <t xml:space="preserve">daň z příjmu obce, DPH </t>
  </si>
  <si>
    <t>rezerva - podpora místních částí města</t>
  </si>
  <si>
    <t>Rozpočtové výdaje  - podklad pro rozpočet - prostředky provozu Města Moravský Krumlov 2018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</si>
</sst>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  <numFmt numFmtId="166" formatCode="#,##0.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-405]d\.\ mmmm\ yyyy"/>
    <numFmt numFmtId="171" formatCode="0.E+00"/>
  </numFmts>
  <fonts count="47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i/>
      <sz val="7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3" fillId="1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2" borderId="0" applyNumberFormat="0" applyBorder="0" applyAlignment="0" applyProtection="0"/>
    <xf numFmtId="0" fontId="41" fillId="23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4" borderId="8" applyNumberFormat="0" applyAlignment="0" applyProtection="0"/>
    <xf numFmtId="0" fontId="44" fillId="25" borderId="8" applyNumberFormat="0" applyAlignment="0" applyProtection="0"/>
    <xf numFmtId="0" fontId="45" fillId="25" borderId="9" applyNumberFormat="0" applyAlignment="0" applyProtection="0"/>
    <xf numFmtId="0" fontId="46" fillId="0" borderId="0" applyNumberFormat="0" applyFill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</cellStyleXfs>
  <cellXfs count="16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12" xfId="0" applyFont="1" applyBorder="1" applyAlignment="1">
      <alignment/>
    </xf>
    <xf numFmtId="0" fontId="8" fillId="0" borderId="12" xfId="0" applyFont="1" applyBorder="1" applyAlignment="1">
      <alignment/>
    </xf>
    <xf numFmtId="0" fontId="9" fillId="0" borderId="12" xfId="0" applyFont="1" applyBorder="1" applyAlignment="1">
      <alignment/>
    </xf>
    <xf numFmtId="0" fontId="8" fillId="0" borderId="12" xfId="0" applyFont="1" applyFill="1" applyBorder="1" applyAlignment="1">
      <alignment/>
    </xf>
    <xf numFmtId="0" fontId="9" fillId="0" borderId="12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/>
    </xf>
    <xf numFmtId="0" fontId="7" fillId="0" borderId="12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9" fillId="0" borderId="10" xfId="0" applyFont="1" applyBorder="1" applyAlignment="1">
      <alignment/>
    </xf>
    <xf numFmtId="0" fontId="8" fillId="0" borderId="0" xfId="0" applyFont="1" applyFill="1" applyBorder="1" applyAlignment="1">
      <alignment/>
    </xf>
    <xf numFmtId="0" fontId="9" fillId="0" borderId="11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Fill="1" applyBorder="1" applyAlignment="1">
      <alignment/>
    </xf>
    <xf numFmtId="0" fontId="6" fillId="0" borderId="13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4" xfId="0" applyFont="1" applyBorder="1" applyAlignment="1">
      <alignment/>
    </xf>
    <xf numFmtId="0" fontId="3" fillId="0" borderId="14" xfId="0" applyFont="1" applyBorder="1" applyAlignment="1">
      <alignment/>
    </xf>
    <xf numFmtId="0" fontId="6" fillId="0" borderId="10" xfId="0" applyFont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6" fillId="0" borderId="15" xfId="0" applyFont="1" applyBorder="1" applyAlignment="1">
      <alignment/>
    </xf>
    <xf numFmtId="0" fontId="3" fillId="0" borderId="15" xfId="0" applyFont="1" applyBorder="1" applyAlignment="1">
      <alignment/>
    </xf>
    <xf numFmtId="0" fontId="6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6" fillId="0" borderId="12" xfId="0" applyFont="1" applyFill="1" applyBorder="1" applyAlignment="1">
      <alignment/>
    </xf>
    <xf numFmtId="3" fontId="3" fillId="0" borderId="12" xfId="0" applyNumberFormat="1" applyFont="1" applyBorder="1" applyAlignment="1">
      <alignment/>
    </xf>
    <xf numFmtId="0" fontId="6" fillId="0" borderId="10" xfId="0" applyFont="1" applyFill="1" applyBorder="1" applyAlignment="1">
      <alignment/>
    </xf>
    <xf numFmtId="3" fontId="3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/>
    </xf>
    <xf numFmtId="0" fontId="3" fillId="0" borderId="17" xfId="0" applyFont="1" applyBorder="1" applyAlignment="1">
      <alignment/>
    </xf>
    <xf numFmtId="3" fontId="6" fillId="0" borderId="12" xfId="0" applyNumberFormat="1" applyFont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6" xfId="0" applyFont="1" applyBorder="1" applyAlignment="1">
      <alignment/>
    </xf>
    <xf numFmtId="3" fontId="6" fillId="0" borderId="10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0" fontId="3" fillId="0" borderId="10" xfId="0" applyFont="1" applyBorder="1" applyAlignment="1">
      <alignment/>
    </xf>
    <xf numFmtId="0" fontId="6" fillId="0" borderId="0" xfId="0" applyFont="1" applyFill="1" applyBorder="1" applyAlignment="1">
      <alignment/>
    </xf>
    <xf numFmtId="0" fontId="3" fillId="0" borderId="18" xfId="0" applyFont="1" applyBorder="1" applyAlignment="1">
      <alignment/>
    </xf>
    <xf numFmtId="3" fontId="6" fillId="0" borderId="0" xfId="0" applyNumberFormat="1" applyFont="1" applyFill="1" applyBorder="1" applyAlignment="1">
      <alignment/>
    </xf>
    <xf numFmtId="3" fontId="3" fillId="0" borderId="0" xfId="0" applyNumberFormat="1" applyFont="1" applyBorder="1" applyAlignment="1">
      <alignment/>
    </xf>
    <xf numFmtId="0" fontId="6" fillId="0" borderId="19" xfId="0" applyFont="1" applyBorder="1" applyAlignment="1">
      <alignment/>
    </xf>
    <xf numFmtId="3" fontId="6" fillId="0" borderId="11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3" fontId="6" fillId="0" borderId="0" xfId="0" applyNumberFormat="1" applyFont="1" applyAlignment="1">
      <alignment/>
    </xf>
    <xf numFmtId="3" fontId="3" fillId="0" borderId="12" xfId="0" applyNumberFormat="1" applyFont="1" applyFill="1" applyBorder="1" applyAlignment="1">
      <alignment/>
    </xf>
    <xf numFmtId="164" fontId="6" fillId="0" borderId="0" xfId="0" applyNumberFormat="1" applyFont="1" applyAlignment="1">
      <alignment/>
    </xf>
    <xf numFmtId="3" fontId="3" fillId="0" borderId="20" xfId="0" applyNumberFormat="1" applyFont="1" applyBorder="1" applyAlignment="1">
      <alignment/>
    </xf>
    <xf numFmtId="0" fontId="0" fillId="0" borderId="0" xfId="0" applyBorder="1" applyAlignment="1">
      <alignment/>
    </xf>
    <xf numFmtId="0" fontId="7" fillId="32" borderId="21" xfId="0" applyFont="1" applyFill="1" applyBorder="1" applyAlignment="1">
      <alignment/>
    </xf>
    <xf numFmtId="0" fontId="7" fillId="32" borderId="22" xfId="0" applyFont="1" applyFill="1" applyBorder="1" applyAlignment="1">
      <alignment/>
    </xf>
    <xf numFmtId="0" fontId="6" fillId="32" borderId="15" xfId="0" applyFont="1" applyFill="1" applyBorder="1" applyAlignment="1">
      <alignment/>
    </xf>
    <xf numFmtId="0" fontId="3" fillId="32" borderId="15" xfId="0" applyFont="1" applyFill="1" applyBorder="1" applyAlignment="1">
      <alignment/>
    </xf>
    <xf numFmtId="3" fontId="3" fillId="32" borderId="15" xfId="0" applyNumberFormat="1" applyFont="1" applyFill="1" applyBorder="1" applyAlignment="1">
      <alignment/>
    </xf>
    <xf numFmtId="3" fontId="6" fillId="32" borderId="15" xfId="0" applyNumberFormat="1" applyFont="1" applyFill="1" applyBorder="1" applyAlignment="1">
      <alignment/>
    </xf>
    <xf numFmtId="0" fontId="8" fillId="32" borderId="22" xfId="0" applyFont="1" applyFill="1" applyBorder="1" applyAlignment="1">
      <alignment/>
    </xf>
    <xf numFmtId="0" fontId="7" fillId="32" borderId="12" xfId="0" applyFont="1" applyFill="1" applyBorder="1" applyAlignment="1">
      <alignment/>
    </xf>
    <xf numFmtId="0" fontId="8" fillId="32" borderId="12" xfId="0" applyFont="1" applyFill="1" applyBorder="1" applyAlignment="1">
      <alignment/>
    </xf>
    <xf numFmtId="0" fontId="7" fillId="32" borderId="23" xfId="0" applyFont="1" applyFill="1" applyBorder="1" applyAlignment="1">
      <alignment/>
    </xf>
    <xf numFmtId="164" fontId="6" fillId="32" borderId="15" xfId="0" applyNumberFormat="1" applyFont="1" applyFill="1" applyBorder="1" applyAlignment="1">
      <alignment/>
    </xf>
    <xf numFmtId="164" fontId="6" fillId="32" borderId="12" xfId="0" applyNumberFormat="1" applyFont="1" applyFill="1" applyBorder="1" applyAlignment="1">
      <alignment/>
    </xf>
    <xf numFmtId="3" fontId="3" fillId="32" borderId="12" xfId="0" applyNumberFormat="1" applyFont="1" applyFill="1" applyBorder="1" applyAlignment="1">
      <alignment/>
    </xf>
    <xf numFmtId="0" fontId="3" fillId="0" borderId="24" xfId="0" applyFont="1" applyBorder="1" applyAlignment="1">
      <alignment/>
    </xf>
    <xf numFmtId="0" fontId="3" fillId="0" borderId="19" xfId="0" applyFont="1" applyBorder="1" applyAlignment="1">
      <alignment/>
    </xf>
    <xf numFmtId="3" fontId="3" fillId="0" borderId="25" xfId="0" applyNumberFormat="1" applyFont="1" applyBorder="1" applyAlignment="1">
      <alignment/>
    </xf>
    <xf numFmtId="0" fontId="8" fillId="0" borderId="26" xfId="0" applyFont="1" applyBorder="1" applyAlignment="1">
      <alignment/>
    </xf>
    <xf numFmtId="0" fontId="6" fillId="0" borderId="26" xfId="0" applyFont="1" applyBorder="1" applyAlignment="1">
      <alignment/>
    </xf>
    <xf numFmtId="0" fontId="3" fillId="0" borderId="26" xfId="0" applyFont="1" applyBorder="1" applyAlignment="1">
      <alignment/>
    </xf>
    <xf numFmtId="0" fontId="7" fillId="32" borderId="27" xfId="0" applyFont="1" applyFill="1" applyBorder="1" applyAlignment="1">
      <alignment/>
    </xf>
    <xf numFmtId="164" fontId="6" fillId="32" borderId="28" xfId="0" applyNumberFormat="1" applyFont="1" applyFill="1" applyBorder="1" applyAlignment="1">
      <alignment/>
    </xf>
    <xf numFmtId="3" fontId="6" fillId="32" borderId="28" xfId="0" applyNumberFormat="1" applyFont="1" applyFill="1" applyBorder="1" applyAlignment="1">
      <alignment/>
    </xf>
    <xf numFmtId="3" fontId="3" fillId="32" borderId="28" xfId="0" applyNumberFormat="1" applyFont="1" applyFill="1" applyBorder="1" applyAlignment="1">
      <alignment/>
    </xf>
    <xf numFmtId="164" fontId="6" fillId="0" borderId="10" xfId="0" applyNumberFormat="1" applyFont="1" applyBorder="1" applyAlignment="1">
      <alignment/>
    </xf>
    <xf numFmtId="164" fontId="6" fillId="0" borderId="10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0" fontId="7" fillId="0" borderId="10" xfId="0" applyFont="1" applyFill="1" applyBorder="1" applyAlignment="1">
      <alignment/>
    </xf>
    <xf numFmtId="0" fontId="10" fillId="4" borderId="12" xfId="0" applyFont="1" applyFill="1" applyBorder="1" applyAlignment="1">
      <alignment/>
    </xf>
    <xf numFmtId="0" fontId="10" fillId="4" borderId="10" xfId="0" applyFont="1" applyFill="1" applyBorder="1" applyAlignment="1">
      <alignment/>
    </xf>
    <xf numFmtId="0" fontId="10" fillId="0" borderId="12" xfId="0" applyFont="1" applyBorder="1" applyAlignment="1">
      <alignment/>
    </xf>
    <xf numFmtId="0" fontId="6" fillId="32" borderId="18" xfId="0" applyFont="1" applyFill="1" applyBorder="1" applyAlignment="1">
      <alignment/>
    </xf>
    <xf numFmtId="0" fontId="3" fillId="32" borderId="18" xfId="0" applyFont="1" applyFill="1" applyBorder="1" applyAlignment="1">
      <alignment/>
    </xf>
    <xf numFmtId="164" fontId="3" fillId="0" borderId="12" xfId="0" applyNumberFormat="1" applyFont="1" applyBorder="1" applyAlignment="1">
      <alignment/>
    </xf>
    <xf numFmtId="4" fontId="3" fillId="0" borderId="12" xfId="0" applyNumberFormat="1" applyFont="1" applyBorder="1" applyAlignment="1">
      <alignment/>
    </xf>
    <xf numFmtId="3" fontId="3" fillId="0" borderId="1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3" fontId="6" fillId="0" borderId="10" xfId="0" applyNumberFormat="1" applyFont="1" applyFill="1" applyBorder="1" applyAlignment="1">
      <alignment/>
    </xf>
    <xf numFmtId="0" fontId="6" fillId="33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0" borderId="12" xfId="0" applyFont="1" applyBorder="1" applyAlignment="1">
      <alignment/>
    </xf>
    <xf numFmtId="0" fontId="3" fillId="0" borderId="0" xfId="0" applyFont="1" applyFill="1" applyBorder="1" applyAlignment="1">
      <alignment/>
    </xf>
    <xf numFmtId="164" fontId="3" fillId="32" borderId="15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3" fontId="0" fillId="0" borderId="0" xfId="0" applyNumberFormat="1" applyBorder="1" applyAlignment="1">
      <alignment/>
    </xf>
    <xf numFmtId="0" fontId="0" fillId="33" borderId="0" xfId="0" applyFill="1" applyAlignment="1">
      <alignment/>
    </xf>
    <xf numFmtId="164" fontId="3" fillId="32" borderId="12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6" fillId="0" borderId="10" xfId="0" applyFont="1" applyBorder="1" applyAlignment="1">
      <alignment horizontal="center" wrapText="1"/>
    </xf>
    <xf numFmtId="3" fontId="0" fillId="0" borderId="0" xfId="0" applyNumberFormat="1" applyFill="1" applyBorder="1" applyAlignment="1">
      <alignment/>
    </xf>
    <xf numFmtId="3" fontId="0" fillId="0" borderId="0" xfId="0" applyNumberFormat="1" applyAlignment="1">
      <alignment/>
    </xf>
    <xf numFmtId="164" fontId="3" fillId="0" borderId="10" xfId="0" applyNumberFormat="1" applyFont="1" applyFill="1" applyBorder="1" applyAlignment="1">
      <alignment/>
    </xf>
    <xf numFmtId="0" fontId="6" fillId="0" borderId="11" xfId="0" applyFont="1" applyFill="1" applyBorder="1" applyAlignment="1">
      <alignment horizontal="center"/>
    </xf>
    <xf numFmtId="0" fontId="3" fillId="0" borderId="29" xfId="0" applyFont="1" applyFill="1" applyBorder="1" applyAlignment="1">
      <alignment/>
    </xf>
    <xf numFmtId="0" fontId="0" fillId="0" borderId="12" xfId="0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30" xfId="0" applyFont="1" applyBorder="1" applyAlignment="1">
      <alignment/>
    </xf>
    <xf numFmtId="3" fontId="3" fillId="0" borderId="29" xfId="0" applyNumberFormat="1" applyFont="1" applyBorder="1" applyAlignment="1">
      <alignment/>
    </xf>
    <xf numFmtId="3" fontId="3" fillId="0" borderId="14" xfId="0" applyNumberFormat="1" applyFont="1" applyBorder="1" applyAlignment="1">
      <alignment/>
    </xf>
    <xf numFmtId="3" fontId="3" fillId="0" borderId="31" xfId="0" applyNumberFormat="1" applyFont="1" applyBorder="1" applyAlignment="1">
      <alignment/>
    </xf>
    <xf numFmtId="1" fontId="3" fillId="0" borderId="12" xfId="0" applyNumberFormat="1" applyFont="1" applyBorder="1" applyAlignment="1">
      <alignment/>
    </xf>
    <xf numFmtId="171" fontId="0" fillId="0" borderId="0" xfId="0" applyNumberFormat="1" applyAlignment="1">
      <alignment/>
    </xf>
    <xf numFmtId="3" fontId="3" fillId="0" borderId="12" xfId="0" applyNumberFormat="1" applyFont="1" applyFill="1" applyBorder="1" applyAlignment="1">
      <alignment/>
    </xf>
    <xf numFmtId="164" fontId="3" fillId="0" borderId="14" xfId="0" applyNumberFormat="1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1" xfId="0" applyFont="1" applyBorder="1" applyAlignment="1">
      <alignment/>
    </xf>
    <xf numFmtId="3" fontId="3" fillId="0" borderId="18" xfId="0" applyNumberFormat="1" applyFont="1" applyBorder="1" applyAlignment="1">
      <alignment/>
    </xf>
    <xf numFmtId="3" fontId="3" fillId="0" borderId="12" xfId="0" applyNumberFormat="1" applyFont="1" applyBorder="1" applyAlignment="1">
      <alignment/>
    </xf>
    <xf numFmtId="3" fontId="3" fillId="0" borderId="30" xfId="0" applyNumberFormat="1" applyFont="1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6" fillId="0" borderId="14" xfId="0" applyFont="1" applyFill="1" applyBorder="1" applyAlignment="1">
      <alignment/>
    </xf>
    <xf numFmtId="0" fontId="3" fillId="33" borderId="14" xfId="0" applyFont="1" applyFill="1" applyBorder="1" applyAlignment="1">
      <alignment/>
    </xf>
    <xf numFmtId="0" fontId="0" fillId="33" borderId="12" xfId="0" applyFill="1" applyBorder="1" applyAlignment="1">
      <alignment/>
    </xf>
    <xf numFmtId="1" fontId="3" fillId="34" borderId="12" xfId="0" applyNumberFormat="1" applyFont="1" applyFill="1" applyBorder="1" applyAlignment="1">
      <alignment/>
    </xf>
    <xf numFmtId="0" fontId="0" fillId="0" borderId="12" xfId="0" applyFill="1" applyBorder="1" applyAlignment="1">
      <alignment/>
    </xf>
    <xf numFmtId="3" fontId="3" fillId="0" borderId="14" xfId="0" applyNumberFormat="1" applyFont="1" applyFill="1" applyBorder="1" applyAlignment="1">
      <alignment/>
    </xf>
    <xf numFmtId="3" fontId="6" fillId="0" borderId="29" xfId="0" applyNumberFormat="1" applyFont="1" applyBorder="1" applyAlignment="1">
      <alignment/>
    </xf>
    <xf numFmtId="3" fontId="3" fillId="32" borderId="34" xfId="0" applyNumberFormat="1" applyFont="1" applyFill="1" applyBorder="1" applyAlignment="1">
      <alignment/>
    </xf>
    <xf numFmtId="0" fontId="0" fillId="34" borderId="12" xfId="0" applyFill="1" applyBorder="1" applyAlignment="1">
      <alignment/>
    </xf>
    <xf numFmtId="0" fontId="3" fillId="34" borderId="12" xfId="0" applyFont="1" applyFill="1" applyBorder="1" applyAlignment="1">
      <alignment/>
    </xf>
    <xf numFmtId="165" fontId="0" fillId="34" borderId="12" xfId="0" applyNumberFormat="1" applyFill="1" applyBorder="1" applyAlignment="1">
      <alignment/>
    </xf>
    <xf numFmtId="0" fontId="0" fillId="33" borderId="0" xfId="0" applyFill="1" applyBorder="1" applyAlignment="1">
      <alignment/>
    </xf>
    <xf numFmtId="0" fontId="7" fillId="33" borderId="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8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12" fillId="0" borderId="22" xfId="0" applyFont="1" applyBorder="1" applyAlignment="1">
      <alignment/>
    </xf>
    <xf numFmtId="0" fontId="12" fillId="0" borderId="15" xfId="0" applyFont="1" applyBorder="1" applyAlignment="1">
      <alignment/>
    </xf>
    <xf numFmtId="0" fontId="12" fillId="0" borderId="35" xfId="0" applyFont="1" applyBorder="1" applyAlignment="1">
      <alignment/>
    </xf>
    <xf numFmtId="164" fontId="6" fillId="0" borderId="12" xfId="0" applyNumberFormat="1" applyFont="1" applyBorder="1" applyAlignment="1">
      <alignment/>
    </xf>
    <xf numFmtId="0" fontId="11" fillId="0" borderId="35" xfId="0" applyFont="1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5"/>
  <sheetViews>
    <sheetView tabSelected="1" zoomScale="120" zoomScaleNormal="120" workbookViewId="0" topLeftCell="A1">
      <selection activeCell="L14" sqref="L14"/>
    </sheetView>
  </sheetViews>
  <sheetFormatPr defaultColWidth="9.140625" defaultRowHeight="12.75"/>
  <cols>
    <col min="1" max="1" width="40.7109375" style="0" customWidth="1"/>
    <col min="2" max="2" width="9.421875" style="0" customWidth="1"/>
    <col min="3" max="3" width="11.7109375" style="0" customWidth="1"/>
    <col min="4" max="4" width="13.421875" style="0" customWidth="1"/>
    <col min="5" max="5" width="11.7109375" style="0" customWidth="1"/>
    <col min="6" max="6" width="11.8515625" style="0" customWidth="1"/>
  </cols>
  <sheetData>
    <row r="1" spans="1:6" ht="15.75" thickBot="1">
      <c r="A1" s="160" t="s">
        <v>273</v>
      </c>
      <c r="B1" s="161"/>
      <c r="C1" s="161"/>
      <c r="D1" s="161"/>
      <c r="E1" s="162"/>
      <c r="F1" s="164"/>
    </row>
    <row r="2" ht="18">
      <c r="A2" s="1"/>
    </row>
    <row r="3" ht="12.75">
      <c r="A3" s="2"/>
    </row>
    <row r="4" ht="12.75">
      <c r="A4" s="2" t="s">
        <v>101</v>
      </c>
    </row>
    <row r="5" spans="1:6" ht="22.5">
      <c r="A5" s="8"/>
      <c r="B5" s="5" t="s">
        <v>164</v>
      </c>
      <c r="C5" s="5" t="s">
        <v>135</v>
      </c>
      <c r="D5" s="5" t="s">
        <v>102</v>
      </c>
      <c r="E5" s="118" t="s">
        <v>239</v>
      </c>
      <c r="F5" s="5" t="s">
        <v>164</v>
      </c>
    </row>
    <row r="6" spans="1:6" ht="13.5" thickBot="1">
      <c r="A6" s="9"/>
      <c r="B6" s="6">
        <v>2017</v>
      </c>
      <c r="C6" s="6">
        <v>2017</v>
      </c>
      <c r="D6" s="6" t="s">
        <v>238</v>
      </c>
      <c r="E6" s="6">
        <v>2017</v>
      </c>
      <c r="F6" s="122">
        <v>2018</v>
      </c>
    </row>
    <row r="7" spans="1:6" ht="12.75">
      <c r="A7" s="69" t="s">
        <v>0</v>
      </c>
      <c r="B7" s="27"/>
      <c r="C7" s="28"/>
      <c r="D7" s="29"/>
      <c r="E7" s="29"/>
      <c r="F7" s="124"/>
    </row>
    <row r="8" spans="1:6" ht="12.75">
      <c r="A8" s="13" t="s">
        <v>1</v>
      </c>
      <c r="B8" s="30"/>
      <c r="C8" s="31"/>
      <c r="D8" s="32"/>
      <c r="E8" s="32"/>
      <c r="F8" s="124"/>
    </row>
    <row r="9" spans="1:6" ht="12.75">
      <c r="A9" s="14" t="s">
        <v>205</v>
      </c>
      <c r="B9" s="40">
        <v>80</v>
      </c>
      <c r="C9" s="31">
        <v>80</v>
      </c>
      <c r="D9" s="32">
        <v>30</v>
      </c>
      <c r="E9" s="32">
        <v>50</v>
      </c>
      <c r="F9" s="124">
        <v>80</v>
      </c>
    </row>
    <row r="10" spans="1:6" ht="12.75">
      <c r="A10" s="15" t="s">
        <v>99</v>
      </c>
      <c r="B10" s="40"/>
      <c r="C10" s="31"/>
      <c r="D10" s="32"/>
      <c r="E10" s="32"/>
      <c r="F10" s="124"/>
    </row>
    <row r="11" spans="1:6" ht="12.75">
      <c r="A11" s="16" t="s">
        <v>117</v>
      </c>
      <c r="B11" s="40">
        <v>0</v>
      </c>
      <c r="C11" s="31">
        <v>353.4</v>
      </c>
      <c r="D11" s="32">
        <v>353</v>
      </c>
      <c r="E11" s="32">
        <v>353</v>
      </c>
      <c r="F11" s="124"/>
    </row>
    <row r="12" spans="1:6" ht="12.75">
      <c r="A12" s="15" t="s">
        <v>116</v>
      </c>
      <c r="B12" s="40">
        <v>0</v>
      </c>
      <c r="C12" s="31">
        <v>3.5</v>
      </c>
      <c r="D12" s="32">
        <v>4</v>
      </c>
      <c r="E12" s="32">
        <v>4</v>
      </c>
      <c r="F12" s="124"/>
    </row>
    <row r="13" spans="1:6" ht="13.5" thickBot="1">
      <c r="A13" s="17" t="s">
        <v>138</v>
      </c>
      <c r="B13" s="34"/>
      <c r="C13" s="33">
        <v>2000</v>
      </c>
      <c r="D13" s="34">
        <v>2000</v>
      </c>
      <c r="E13" s="123">
        <v>2000</v>
      </c>
      <c r="F13" s="124"/>
    </row>
    <row r="14" spans="1:6" ht="13.5" thickBot="1">
      <c r="A14" s="70" t="s">
        <v>141</v>
      </c>
      <c r="B14" s="71">
        <f>SUM(B9:B13)</f>
        <v>80</v>
      </c>
      <c r="C14" s="71">
        <f>SUM(C9:C13)</f>
        <v>2436.9</v>
      </c>
      <c r="D14" s="72">
        <f>SUM(D9:D13)</f>
        <v>2387</v>
      </c>
      <c r="E14" s="72">
        <f>SUM(E9:E13)</f>
        <v>2407</v>
      </c>
      <c r="F14" s="150">
        <f>SUM(F8:F13)</f>
        <v>80</v>
      </c>
    </row>
    <row r="15" spans="1:5" ht="12.75">
      <c r="A15" s="7"/>
      <c r="B15" s="27"/>
      <c r="C15" s="28"/>
      <c r="D15" s="35"/>
      <c r="E15" s="35"/>
    </row>
    <row r="16" spans="1:5" ht="13.5" thickBot="1">
      <c r="A16" s="3"/>
      <c r="B16" s="27"/>
      <c r="C16" s="28"/>
      <c r="D16" s="29"/>
      <c r="E16" s="29"/>
    </row>
    <row r="17" spans="1:6" ht="13.5" thickBot="1">
      <c r="A17" s="70" t="s">
        <v>2</v>
      </c>
      <c r="B17" s="36"/>
      <c r="C17" s="36"/>
      <c r="D17" s="37"/>
      <c r="E17" s="37"/>
      <c r="F17" s="124"/>
    </row>
    <row r="18" spans="1:6" ht="12.75">
      <c r="A18" s="19" t="s">
        <v>136</v>
      </c>
      <c r="B18" s="38"/>
      <c r="C18" s="38"/>
      <c r="D18" s="39"/>
      <c r="E18" s="82"/>
      <c r="F18" s="124"/>
    </row>
    <row r="19" spans="1:6" ht="12.75">
      <c r="A19" s="14" t="s">
        <v>204</v>
      </c>
      <c r="B19" s="40">
        <v>100</v>
      </c>
      <c r="C19" s="30">
        <v>100</v>
      </c>
      <c r="D19" s="40">
        <v>96</v>
      </c>
      <c r="E19" s="32">
        <v>100</v>
      </c>
      <c r="F19" s="125">
        <v>100</v>
      </c>
    </row>
    <row r="20" spans="1:6" ht="13.5" thickBot="1">
      <c r="A20" s="13" t="s">
        <v>220</v>
      </c>
      <c r="B20" s="40">
        <v>0</v>
      </c>
      <c r="C20" s="30"/>
      <c r="D20" s="40"/>
      <c r="E20" s="32"/>
      <c r="F20" s="124"/>
    </row>
    <row r="21" spans="1:6" ht="13.5" thickBot="1">
      <c r="A21" s="70" t="s">
        <v>142</v>
      </c>
      <c r="B21" s="71">
        <f>SUM(B19:B20)</f>
        <v>100</v>
      </c>
      <c r="C21" s="71">
        <f>SUM(C19:C20)</f>
        <v>100</v>
      </c>
      <c r="D21" s="110">
        <f>SUM(D19:D20)</f>
        <v>96</v>
      </c>
      <c r="E21" s="73">
        <f>SUM(E19:E20)</f>
        <v>100</v>
      </c>
      <c r="F21" s="150">
        <f>SUM(F18:F20)</f>
        <v>100</v>
      </c>
    </row>
    <row r="22" spans="1:5" ht="13.5" thickBot="1">
      <c r="A22" s="9"/>
      <c r="B22" s="45"/>
      <c r="C22" s="45"/>
      <c r="D22" s="46"/>
      <c r="E22" s="46"/>
    </row>
    <row r="23" spans="1:6" ht="12.75">
      <c r="A23" s="69" t="s">
        <v>3</v>
      </c>
      <c r="B23" s="47"/>
      <c r="C23" s="48"/>
      <c r="D23" s="49"/>
      <c r="E23" s="32"/>
      <c r="F23" s="124"/>
    </row>
    <row r="24" spans="1:6" ht="12.75">
      <c r="A24" s="13" t="s">
        <v>104</v>
      </c>
      <c r="B24" s="30">
        <v>0</v>
      </c>
      <c r="C24" s="30">
        <v>0</v>
      </c>
      <c r="D24" s="32">
        <v>0</v>
      </c>
      <c r="E24" s="32">
        <v>0</v>
      </c>
      <c r="F24" s="124"/>
    </row>
    <row r="25" spans="1:6" ht="12.75">
      <c r="A25" s="13" t="s">
        <v>175</v>
      </c>
      <c r="B25" s="30"/>
      <c r="C25" s="30"/>
      <c r="D25" s="32"/>
      <c r="E25" s="32"/>
      <c r="F25" s="124"/>
    </row>
    <row r="26" spans="1:6" ht="12.75">
      <c r="A26" s="16" t="s">
        <v>201</v>
      </c>
      <c r="B26" s="40">
        <v>60</v>
      </c>
      <c r="C26" s="50">
        <v>60</v>
      </c>
      <c r="D26" s="51">
        <v>40</v>
      </c>
      <c r="E26" s="32">
        <v>60</v>
      </c>
      <c r="F26" s="124">
        <v>60</v>
      </c>
    </row>
    <row r="27" spans="1:6" ht="12.75">
      <c r="A27" s="13" t="s">
        <v>262</v>
      </c>
      <c r="B27" s="40"/>
      <c r="C27" s="50"/>
      <c r="D27" s="40"/>
      <c r="E27" s="32"/>
      <c r="F27" s="124"/>
    </row>
    <row r="28" spans="1:6" ht="12.75">
      <c r="A28" s="14" t="s">
        <v>105</v>
      </c>
      <c r="B28" s="51">
        <v>1200</v>
      </c>
      <c r="C28" s="30">
        <v>1200</v>
      </c>
      <c r="D28" s="51">
        <v>1134</v>
      </c>
      <c r="E28" s="126">
        <v>1134</v>
      </c>
      <c r="F28" s="124">
        <v>1200</v>
      </c>
    </row>
    <row r="29" spans="1:6" ht="12.75">
      <c r="A29" s="13" t="s">
        <v>103</v>
      </c>
      <c r="B29" s="51"/>
      <c r="C29" s="30"/>
      <c r="D29" s="51"/>
      <c r="E29" s="126"/>
      <c r="F29" s="124"/>
    </row>
    <row r="30" spans="1:6" ht="12.75">
      <c r="A30" s="16" t="s">
        <v>127</v>
      </c>
      <c r="B30" s="51">
        <v>10</v>
      </c>
      <c r="C30" s="30">
        <v>10</v>
      </c>
      <c r="D30" s="51">
        <v>0</v>
      </c>
      <c r="E30" s="126">
        <v>10</v>
      </c>
      <c r="F30" s="124">
        <v>0</v>
      </c>
    </row>
    <row r="31" spans="1:6" ht="12.75">
      <c r="A31" s="15" t="s">
        <v>118</v>
      </c>
      <c r="B31" s="51">
        <v>0</v>
      </c>
      <c r="C31" s="41"/>
      <c r="D31" s="51"/>
      <c r="E31" s="126"/>
      <c r="F31" s="124"/>
    </row>
    <row r="32" spans="1:6" ht="13.5" thickBot="1">
      <c r="A32" s="21" t="s">
        <v>119</v>
      </c>
      <c r="B32" s="34">
        <v>10</v>
      </c>
      <c r="C32" s="43">
        <v>10</v>
      </c>
      <c r="D32" s="34">
        <v>0</v>
      </c>
      <c r="E32" s="123">
        <v>10</v>
      </c>
      <c r="F32" s="124">
        <v>10</v>
      </c>
    </row>
    <row r="33" spans="1:6" ht="13.5" thickBot="1">
      <c r="A33" s="70" t="s">
        <v>143</v>
      </c>
      <c r="B33" s="74">
        <f>SUM(B24:B32)</f>
        <v>1280</v>
      </c>
      <c r="C33" s="74">
        <f>SUM(C24:C32)</f>
        <v>1280</v>
      </c>
      <c r="D33" s="72">
        <f>SUM(D24:D32)</f>
        <v>1174</v>
      </c>
      <c r="E33" s="72">
        <f>SUM(E24:E32)</f>
        <v>1214</v>
      </c>
      <c r="F33" s="150">
        <f>SUM(F23:F32)</f>
        <v>1270</v>
      </c>
    </row>
    <row r="34" spans="1:5" ht="13.5" thickBot="1">
      <c r="A34" s="9"/>
      <c r="B34" s="46"/>
      <c r="C34" s="46"/>
      <c r="D34" s="46"/>
      <c r="E34" s="46"/>
    </row>
    <row r="35" spans="1:6" ht="13.5" thickBot="1">
      <c r="A35" s="70" t="s">
        <v>4</v>
      </c>
      <c r="B35" s="83"/>
      <c r="C35" s="37"/>
      <c r="D35" s="37"/>
      <c r="E35" s="37"/>
      <c r="F35" s="124"/>
    </row>
    <row r="36" spans="1:6" ht="12.75">
      <c r="A36" s="19" t="s">
        <v>5</v>
      </c>
      <c r="B36" s="39"/>
      <c r="C36" s="82"/>
      <c r="D36" s="82"/>
      <c r="E36" s="82"/>
      <c r="F36" s="124"/>
    </row>
    <row r="37" spans="1:6" ht="12.75">
      <c r="A37" s="14" t="s">
        <v>6</v>
      </c>
      <c r="B37" s="40">
        <v>60</v>
      </c>
      <c r="C37" s="31">
        <v>60</v>
      </c>
      <c r="D37" s="32">
        <v>0</v>
      </c>
      <c r="E37" s="32">
        <v>0</v>
      </c>
      <c r="F37" s="124">
        <v>0</v>
      </c>
    </row>
    <row r="38" spans="1:6" ht="12.75">
      <c r="A38" s="14" t="s">
        <v>202</v>
      </c>
      <c r="B38" s="40">
        <v>15</v>
      </c>
      <c r="C38" s="31">
        <v>15</v>
      </c>
      <c r="D38" s="32">
        <v>0</v>
      </c>
      <c r="E38" s="32">
        <v>15</v>
      </c>
      <c r="F38" s="124">
        <v>15</v>
      </c>
    </row>
    <row r="39" spans="1:6" ht="12.75">
      <c r="A39" s="13" t="s">
        <v>7</v>
      </c>
      <c r="B39" s="40"/>
      <c r="C39" s="31"/>
      <c r="D39" s="32"/>
      <c r="E39" s="32"/>
      <c r="F39" s="124"/>
    </row>
    <row r="40" spans="1:6" ht="12.75">
      <c r="A40" s="14" t="s">
        <v>8</v>
      </c>
      <c r="B40" s="40">
        <v>25</v>
      </c>
      <c r="C40" s="31">
        <v>25</v>
      </c>
      <c r="D40" s="32">
        <v>18</v>
      </c>
      <c r="E40" s="32">
        <v>25</v>
      </c>
      <c r="F40" s="124">
        <v>25</v>
      </c>
    </row>
    <row r="41" spans="1:6" ht="12.75">
      <c r="A41" s="14" t="s">
        <v>165</v>
      </c>
      <c r="B41" s="40">
        <v>15</v>
      </c>
      <c r="C41" s="31">
        <v>15</v>
      </c>
      <c r="D41" s="32">
        <v>0</v>
      </c>
      <c r="E41" s="32">
        <v>10</v>
      </c>
      <c r="F41" s="124">
        <v>15</v>
      </c>
    </row>
    <row r="42" spans="1:6" ht="13.5" thickBot="1">
      <c r="A42" s="25"/>
      <c r="B42" s="29"/>
      <c r="C42" s="28"/>
      <c r="D42" s="29"/>
      <c r="E42" s="29"/>
      <c r="F42" s="124"/>
    </row>
    <row r="43" spans="1:6" ht="13.5" thickBot="1">
      <c r="A43" s="70" t="s">
        <v>144</v>
      </c>
      <c r="B43" s="74">
        <f>SUM(B37:B41)</f>
        <v>115</v>
      </c>
      <c r="C43" s="74">
        <f>SUM(C37:C41)</f>
        <v>115</v>
      </c>
      <c r="D43" s="110">
        <f>SUM(D37:D41)</f>
        <v>18</v>
      </c>
      <c r="E43" s="73">
        <f>SUM(E36:E41)</f>
        <v>50</v>
      </c>
      <c r="F43" s="150">
        <f>SUM(F37:F42)</f>
        <v>55</v>
      </c>
    </row>
    <row r="44" spans="1:5" ht="13.5" thickBot="1">
      <c r="A44" s="9" t="s">
        <v>9</v>
      </c>
      <c r="B44" s="45"/>
      <c r="C44" s="45"/>
      <c r="D44" s="46"/>
      <c r="E44" s="46"/>
    </row>
    <row r="45" spans="1:6" ht="13.5" thickBot="1">
      <c r="A45" s="70" t="s">
        <v>10</v>
      </c>
      <c r="B45" s="60"/>
      <c r="C45" s="36"/>
      <c r="D45" s="37"/>
      <c r="E45" s="37"/>
      <c r="F45" s="124"/>
    </row>
    <row r="46" spans="1:6" ht="12.75">
      <c r="A46" s="19" t="s">
        <v>11</v>
      </c>
      <c r="B46" s="38"/>
      <c r="C46" s="38"/>
      <c r="D46" s="39"/>
      <c r="E46" s="127"/>
      <c r="F46" s="124"/>
    </row>
    <row r="47" spans="1:6" ht="13.5" thickBot="1">
      <c r="A47" s="22" t="s">
        <v>120</v>
      </c>
      <c r="B47" s="33">
        <v>0</v>
      </c>
      <c r="C47" s="33">
        <v>0</v>
      </c>
      <c r="D47" s="44">
        <v>0</v>
      </c>
      <c r="E47" s="128">
        <v>0</v>
      </c>
      <c r="F47" s="124">
        <v>0</v>
      </c>
    </row>
    <row r="48" spans="1:6" ht="13.5" thickBot="1">
      <c r="A48" s="70" t="s">
        <v>145</v>
      </c>
      <c r="B48" s="71">
        <f>SUM(B47)</f>
        <v>0</v>
      </c>
      <c r="C48" s="71">
        <f>SUM(C47)</f>
        <v>0</v>
      </c>
      <c r="D48" s="73">
        <f>SUM(D47)</f>
        <v>0</v>
      </c>
      <c r="E48" s="73">
        <f>SUM(E47)</f>
        <v>0</v>
      </c>
      <c r="F48" s="150">
        <f>SUM(F45:F47)</f>
        <v>0</v>
      </c>
    </row>
    <row r="49" spans="1:5" ht="12.75">
      <c r="A49" s="104"/>
      <c r="B49" s="56"/>
      <c r="C49" s="56"/>
      <c r="D49" s="111"/>
      <c r="E49" s="111"/>
    </row>
    <row r="50" spans="1:9" ht="13.5" thickBot="1">
      <c r="A50" s="9"/>
      <c r="B50" s="116"/>
      <c r="C50" s="116"/>
      <c r="D50" s="117"/>
      <c r="E50" s="117"/>
      <c r="I50" s="132"/>
    </row>
    <row r="51" spans="1:9" ht="13.5" thickBot="1">
      <c r="A51" s="70" t="s">
        <v>12</v>
      </c>
      <c r="B51" s="60"/>
      <c r="C51" s="36"/>
      <c r="D51" s="37"/>
      <c r="E51" s="37"/>
      <c r="F51" s="124"/>
      <c r="I51" s="132"/>
    </row>
    <row r="52" spans="1:6" ht="12.75">
      <c r="A52" s="19" t="s">
        <v>13</v>
      </c>
      <c r="B52" s="38"/>
      <c r="C52" s="38"/>
      <c r="D52" s="39"/>
      <c r="E52" s="127"/>
      <c r="F52" s="124"/>
    </row>
    <row r="53" spans="1:10" ht="12.75">
      <c r="A53" s="14" t="s">
        <v>240</v>
      </c>
      <c r="B53" s="42">
        <v>2070</v>
      </c>
      <c r="C53" s="50">
        <v>2070</v>
      </c>
      <c r="D53" s="42">
        <v>1553</v>
      </c>
      <c r="E53" s="129">
        <v>2070</v>
      </c>
      <c r="F53" s="133">
        <v>2155</v>
      </c>
      <c r="G53" s="4"/>
      <c r="I53" s="68"/>
      <c r="J53" s="68"/>
    </row>
    <row r="54" spans="1:10" ht="12.75">
      <c r="A54" s="16" t="s">
        <v>98</v>
      </c>
      <c r="B54" s="42">
        <v>5</v>
      </c>
      <c r="C54" s="50">
        <v>5</v>
      </c>
      <c r="D54" s="42">
        <v>4</v>
      </c>
      <c r="E54" s="129">
        <v>5</v>
      </c>
      <c r="F54" s="131">
        <v>5</v>
      </c>
      <c r="I54" s="59"/>
      <c r="J54" s="68"/>
    </row>
    <row r="55" spans="1:10" ht="12.75">
      <c r="A55" s="13" t="s">
        <v>14</v>
      </c>
      <c r="B55" s="40"/>
      <c r="C55" s="30"/>
      <c r="D55" s="40"/>
      <c r="E55" s="32"/>
      <c r="F55" s="131"/>
      <c r="I55" s="111"/>
      <c r="J55" s="68"/>
    </row>
    <row r="56" spans="1:10" ht="12.75">
      <c r="A56" s="14" t="s">
        <v>241</v>
      </c>
      <c r="B56" s="42">
        <v>2800</v>
      </c>
      <c r="C56" s="50">
        <v>2800</v>
      </c>
      <c r="D56" s="42">
        <v>2105</v>
      </c>
      <c r="E56" s="129">
        <v>2800</v>
      </c>
      <c r="F56" s="131">
        <v>3604</v>
      </c>
      <c r="G56" s="112"/>
      <c r="I56" s="59"/>
      <c r="J56" s="68"/>
    </row>
    <row r="57" spans="1:10" ht="12.75">
      <c r="A57" s="14" t="s">
        <v>242</v>
      </c>
      <c r="B57" s="42">
        <v>2500</v>
      </c>
      <c r="C57" s="50">
        <v>2500</v>
      </c>
      <c r="D57" s="65">
        <v>1874</v>
      </c>
      <c r="E57" s="129">
        <v>2500</v>
      </c>
      <c r="F57" s="131">
        <v>2500</v>
      </c>
      <c r="G57" s="112"/>
      <c r="I57" s="59"/>
      <c r="J57" s="68"/>
    </row>
    <row r="58" spans="1:10" ht="12.75">
      <c r="A58" s="14" t="s">
        <v>243</v>
      </c>
      <c r="B58" s="42"/>
      <c r="C58" s="50">
        <v>617</v>
      </c>
      <c r="D58" s="42">
        <v>617</v>
      </c>
      <c r="E58" s="129">
        <v>617</v>
      </c>
      <c r="F58" s="131">
        <v>0</v>
      </c>
      <c r="G58" s="68"/>
      <c r="I58" s="59"/>
      <c r="J58" s="68"/>
    </row>
    <row r="59" spans="1:10" ht="12.75">
      <c r="A59" s="16" t="s">
        <v>245</v>
      </c>
      <c r="B59" s="42">
        <v>5</v>
      </c>
      <c r="C59" s="50">
        <v>50</v>
      </c>
      <c r="D59" s="42">
        <v>6</v>
      </c>
      <c r="E59" s="129">
        <v>50</v>
      </c>
      <c r="F59" s="131">
        <v>5</v>
      </c>
      <c r="G59" s="112"/>
      <c r="H59" s="112"/>
      <c r="I59" s="112"/>
      <c r="J59" s="68"/>
    </row>
    <row r="60" spans="1:10" ht="12.75">
      <c r="A60" s="16" t="s">
        <v>246</v>
      </c>
      <c r="B60" s="42">
        <v>3425</v>
      </c>
      <c r="C60" s="163">
        <v>6082.6</v>
      </c>
      <c r="D60" s="42">
        <v>3648</v>
      </c>
      <c r="E60" s="129">
        <v>6082</v>
      </c>
      <c r="F60" s="131">
        <v>4662</v>
      </c>
      <c r="G60" s="68"/>
      <c r="I60" s="112"/>
      <c r="J60" s="68"/>
    </row>
    <row r="61" spans="1:10" ht="12.75">
      <c r="A61" s="16"/>
      <c r="B61" s="42"/>
      <c r="C61" s="50"/>
      <c r="D61" s="42"/>
      <c r="E61" s="129"/>
      <c r="F61" s="131"/>
      <c r="G61" s="68"/>
      <c r="I61" s="112"/>
      <c r="J61" s="68"/>
    </row>
    <row r="62" spans="1:10" ht="12.75">
      <c r="A62" s="16"/>
      <c r="B62" s="42"/>
      <c r="C62" s="50"/>
      <c r="D62" s="42"/>
      <c r="E62" s="129"/>
      <c r="F62" s="131"/>
      <c r="G62" s="68"/>
      <c r="H62" s="120"/>
      <c r="I62" s="112"/>
      <c r="J62" s="68"/>
    </row>
    <row r="63" spans="1:10" ht="12.75">
      <c r="A63" s="15" t="s">
        <v>214</v>
      </c>
      <c r="B63" s="42">
        <v>0</v>
      </c>
      <c r="C63" s="50">
        <v>121</v>
      </c>
      <c r="D63" s="42">
        <v>121</v>
      </c>
      <c r="E63" s="129">
        <v>121</v>
      </c>
      <c r="F63" s="131">
        <v>0</v>
      </c>
      <c r="I63" s="112"/>
      <c r="J63" s="68"/>
    </row>
    <row r="64" spans="1:10" ht="12.75">
      <c r="A64" s="17" t="s">
        <v>203</v>
      </c>
      <c r="B64" s="44">
        <v>0</v>
      </c>
      <c r="C64" s="53">
        <v>40</v>
      </c>
      <c r="D64" s="44">
        <v>40</v>
      </c>
      <c r="E64" s="128">
        <v>40</v>
      </c>
      <c r="F64" s="131">
        <v>0</v>
      </c>
      <c r="I64" s="113"/>
      <c r="J64" s="68"/>
    </row>
    <row r="65" spans="1:10" ht="12.75">
      <c r="A65" s="17" t="s">
        <v>244</v>
      </c>
      <c r="B65" s="44"/>
      <c r="C65" s="53">
        <v>97</v>
      </c>
      <c r="D65" s="44">
        <v>0</v>
      </c>
      <c r="E65" s="128">
        <v>97</v>
      </c>
      <c r="F65" s="131">
        <v>0</v>
      </c>
      <c r="I65" s="113"/>
      <c r="J65" s="68"/>
    </row>
    <row r="66" spans="1:10" ht="12.75">
      <c r="A66" s="17" t="s">
        <v>228</v>
      </c>
      <c r="B66" s="44">
        <v>300</v>
      </c>
      <c r="C66" s="53">
        <v>27</v>
      </c>
      <c r="D66" s="44">
        <v>0</v>
      </c>
      <c r="E66" s="128">
        <v>0</v>
      </c>
      <c r="F66" s="131">
        <v>300</v>
      </c>
      <c r="I66" s="113"/>
      <c r="J66" s="68"/>
    </row>
    <row r="67" spans="1:10" ht="13.5" thickBot="1">
      <c r="A67" s="17" t="s">
        <v>229</v>
      </c>
      <c r="B67" s="84">
        <v>1370</v>
      </c>
      <c r="C67" s="53">
        <v>1791</v>
      </c>
      <c r="D67" s="44">
        <v>1070</v>
      </c>
      <c r="E67" s="130">
        <v>1791</v>
      </c>
      <c r="F67" s="131">
        <v>1690</v>
      </c>
      <c r="I67" s="119"/>
      <c r="J67" s="68"/>
    </row>
    <row r="68" spans="1:9" ht="13.5" thickBot="1">
      <c r="A68" s="75" t="s">
        <v>146</v>
      </c>
      <c r="B68" s="74">
        <f>SUM(B53:B67)</f>
        <v>12475</v>
      </c>
      <c r="C68" s="79">
        <f>SUM(C53:C67)</f>
        <v>16200.6</v>
      </c>
      <c r="D68" s="73">
        <f>SUM(D53:D67)</f>
        <v>11038</v>
      </c>
      <c r="E68" s="73">
        <f>SUM(E53:E67)</f>
        <v>16173</v>
      </c>
      <c r="F68" s="145">
        <f>SUM(F52:F67)</f>
        <v>14921</v>
      </c>
      <c r="I68" s="120"/>
    </row>
    <row r="69" spans="1:5" ht="12.75">
      <c r="A69" s="9"/>
      <c r="B69" s="45"/>
      <c r="C69" s="45"/>
      <c r="D69" s="54"/>
      <c r="E69" s="54"/>
    </row>
    <row r="70" spans="1:6" ht="12.75">
      <c r="A70" s="76" t="s">
        <v>15</v>
      </c>
      <c r="B70" s="30"/>
      <c r="C70" s="30"/>
      <c r="D70" s="40"/>
      <c r="E70" s="32"/>
      <c r="F70" s="124"/>
    </row>
    <row r="71" spans="1:6" ht="12.75">
      <c r="A71" s="13" t="s">
        <v>126</v>
      </c>
      <c r="B71" s="40">
        <v>4</v>
      </c>
      <c r="C71" s="30">
        <v>4</v>
      </c>
      <c r="D71" s="40">
        <v>4</v>
      </c>
      <c r="E71" s="32">
        <v>4</v>
      </c>
      <c r="F71" s="125">
        <v>4</v>
      </c>
    </row>
    <row r="72" spans="1:6" ht="12.75">
      <c r="A72" s="14" t="s">
        <v>166</v>
      </c>
      <c r="B72" s="40"/>
      <c r="C72" s="30"/>
      <c r="D72" s="40"/>
      <c r="E72" s="32"/>
      <c r="F72" s="124"/>
    </row>
    <row r="73" spans="1:6" ht="12.75">
      <c r="A73" s="13" t="s">
        <v>106</v>
      </c>
      <c r="B73" s="40"/>
      <c r="C73" s="30"/>
      <c r="D73" s="40"/>
      <c r="E73" s="32"/>
      <c r="F73" s="124"/>
    </row>
    <row r="74" spans="1:6" ht="12.75">
      <c r="A74" s="14" t="s">
        <v>221</v>
      </c>
      <c r="B74" s="40">
        <v>45</v>
      </c>
      <c r="C74" s="30">
        <v>45</v>
      </c>
      <c r="D74" s="40">
        <v>45</v>
      </c>
      <c r="E74" s="32">
        <v>45</v>
      </c>
      <c r="F74" s="125">
        <v>45</v>
      </c>
    </row>
    <row r="75" spans="1:6" ht="12.75">
      <c r="A75" s="13" t="s">
        <v>88</v>
      </c>
      <c r="B75" s="40"/>
      <c r="C75" s="30"/>
      <c r="D75" s="40"/>
      <c r="E75" s="32"/>
      <c r="F75" s="124"/>
    </row>
    <row r="76" spans="1:6" ht="12.75">
      <c r="A76" s="16" t="s">
        <v>140</v>
      </c>
      <c r="B76" s="40">
        <v>2</v>
      </c>
      <c r="C76" s="30">
        <v>2</v>
      </c>
      <c r="D76" s="40">
        <v>0</v>
      </c>
      <c r="E76" s="32">
        <v>0</v>
      </c>
      <c r="F76" s="125">
        <v>0</v>
      </c>
    </row>
    <row r="77" spans="1:6" ht="12.75">
      <c r="A77" s="13" t="s">
        <v>87</v>
      </c>
      <c r="B77" s="42"/>
      <c r="C77" s="30"/>
      <c r="D77" s="42"/>
      <c r="E77" s="129"/>
      <c r="F77" s="124"/>
    </row>
    <row r="78" spans="1:6" ht="12.75">
      <c r="A78" s="14" t="s">
        <v>176</v>
      </c>
      <c r="B78" s="101">
        <v>354.5</v>
      </c>
      <c r="C78" s="30">
        <v>354.5</v>
      </c>
      <c r="D78" s="42">
        <v>60</v>
      </c>
      <c r="E78" s="134">
        <v>354.5</v>
      </c>
      <c r="F78" s="124">
        <v>321.3</v>
      </c>
    </row>
    <row r="79" spans="1:6" ht="12.75">
      <c r="A79" s="14" t="s">
        <v>23</v>
      </c>
      <c r="B79" s="101"/>
      <c r="C79" s="30">
        <v>100</v>
      </c>
      <c r="D79" s="42">
        <v>97</v>
      </c>
      <c r="E79" s="134">
        <v>97</v>
      </c>
      <c r="F79" s="108">
        <v>100</v>
      </c>
    </row>
    <row r="80" spans="1:6" ht="12.75">
      <c r="A80" s="14" t="s">
        <v>184</v>
      </c>
      <c r="B80" s="42"/>
      <c r="C80" s="30"/>
      <c r="D80" s="42"/>
      <c r="E80" s="129"/>
      <c r="F80" s="124"/>
    </row>
    <row r="81" spans="1:6" ht="12.75">
      <c r="A81" s="14" t="s">
        <v>121</v>
      </c>
      <c r="B81" s="42"/>
      <c r="C81" s="30">
        <v>5</v>
      </c>
      <c r="D81" s="42">
        <v>5</v>
      </c>
      <c r="E81" s="129">
        <v>5</v>
      </c>
      <c r="F81" s="124">
        <v>0</v>
      </c>
    </row>
    <row r="82" spans="1:6" ht="12.75">
      <c r="A82" s="13" t="s">
        <v>16</v>
      </c>
      <c r="B82" s="40"/>
      <c r="C82" s="30"/>
      <c r="D82" s="40"/>
      <c r="E82" s="32"/>
      <c r="F82" s="124"/>
    </row>
    <row r="83" spans="1:6" ht="12.75">
      <c r="A83" s="14" t="s">
        <v>222</v>
      </c>
      <c r="B83" s="42">
        <v>4950</v>
      </c>
      <c r="C83" s="50">
        <v>4950</v>
      </c>
      <c r="D83" s="42">
        <v>3878</v>
      </c>
      <c r="E83" s="129">
        <v>4950</v>
      </c>
      <c r="F83" s="133">
        <v>4950</v>
      </c>
    </row>
    <row r="84" spans="1:6" ht="12.75">
      <c r="A84" s="15" t="s">
        <v>17</v>
      </c>
      <c r="B84" s="40"/>
      <c r="C84" s="40"/>
      <c r="D84" s="40"/>
      <c r="E84" s="32"/>
      <c r="F84" s="124"/>
    </row>
    <row r="85" spans="1:6" ht="12.75">
      <c r="A85" s="14" t="s">
        <v>18</v>
      </c>
      <c r="B85" s="40">
        <v>60</v>
      </c>
      <c r="C85" s="41">
        <v>60</v>
      </c>
      <c r="D85" s="51">
        <v>38</v>
      </c>
      <c r="E85" s="32">
        <v>60</v>
      </c>
      <c r="F85" s="108">
        <v>60</v>
      </c>
    </row>
    <row r="86" spans="1:6" ht="12.75">
      <c r="A86" s="14" t="s">
        <v>47</v>
      </c>
      <c r="B86" s="40">
        <v>80</v>
      </c>
      <c r="C86" s="30">
        <v>80</v>
      </c>
      <c r="D86" s="51">
        <v>38</v>
      </c>
      <c r="E86" s="32">
        <v>80</v>
      </c>
      <c r="F86" s="125">
        <v>80</v>
      </c>
    </row>
    <row r="87" spans="1:6" ht="12.75">
      <c r="A87" s="14" t="s">
        <v>121</v>
      </c>
      <c r="B87" s="40"/>
      <c r="C87" s="30">
        <v>318</v>
      </c>
      <c r="D87" s="40">
        <v>318</v>
      </c>
      <c r="E87" s="32">
        <v>318</v>
      </c>
      <c r="F87" s="108">
        <v>0</v>
      </c>
    </row>
    <row r="88" spans="1:6" ht="12.75">
      <c r="A88" s="16" t="s">
        <v>191</v>
      </c>
      <c r="B88" s="40">
        <v>70</v>
      </c>
      <c r="C88" s="41">
        <v>20</v>
      </c>
      <c r="D88" s="51">
        <v>18</v>
      </c>
      <c r="E88" s="32">
        <v>20</v>
      </c>
      <c r="F88" s="108">
        <v>70</v>
      </c>
    </row>
    <row r="89" spans="1:6" ht="12.75">
      <c r="A89" s="21"/>
      <c r="B89" s="55"/>
      <c r="C89" s="105"/>
      <c r="D89" s="55"/>
      <c r="E89" s="135"/>
      <c r="F89" s="108"/>
    </row>
    <row r="90" spans="1:6" ht="13.5" thickBot="1">
      <c r="A90" s="21"/>
      <c r="B90" s="34"/>
      <c r="C90" s="43"/>
      <c r="D90" s="34"/>
      <c r="E90" s="123"/>
      <c r="F90" s="108"/>
    </row>
    <row r="91" spans="1:6" ht="13.5" thickBot="1">
      <c r="A91" s="70" t="s">
        <v>147</v>
      </c>
      <c r="B91" s="71">
        <f>SUM(B71:B90)</f>
        <v>5565.5</v>
      </c>
      <c r="C91" s="71">
        <f>SUM(C71:C90)</f>
        <v>5938.5</v>
      </c>
      <c r="D91" s="72">
        <f>SUM(D71:D90)</f>
        <v>4501</v>
      </c>
      <c r="E91" s="72">
        <f>SUM(E71:E90)</f>
        <v>5933.5</v>
      </c>
      <c r="F91" s="151">
        <f>SUM(F71:F90)</f>
        <v>5630.3</v>
      </c>
    </row>
    <row r="92" spans="1:5" ht="12.75">
      <c r="A92" s="104"/>
      <c r="B92" s="56"/>
      <c r="C92" s="56"/>
      <c r="D92" s="35"/>
      <c r="E92" s="35"/>
    </row>
    <row r="93" spans="1:5" ht="13.5" thickBot="1">
      <c r="A93" s="9"/>
      <c r="B93" s="45"/>
      <c r="C93" s="45"/>
      <c r="D93" s="46"/>
      <c r="E93" s="46"/>
    </row>
    <row r="94" spans="1:6" ht="13.5" thickBot="1">
      <c r="A94" s="70" t="s">
        <v>19</v>
      </c>
      <c r="B94" s="60"/>
      <c r="C94" s="36"/>
      <c r="D94" s="37"/>
      <c r="E94" s="37"/>
      <c r="F94" s="124"/>
    </row>
    <row r="95" spans="1:6" ht="12.75">
      <c r="A95" s="19" t="s">
        <v>20</v>
      </c>
      <c r="B95" s="38"/>
      <c r="C95" s="38"/>
      <c r="D95" s="39"/>
      <c r="E95" s="127"/>
      <c r="F95" s="124"/>
    </row>
    <row r="96" spans="1:6" ht="12.75">
      <c r="A96" s="16" t="s">
        <v>193</v>
      </c>
      <c r="B96" s="30">
        <v>350</v>
      </c>
      <c r="C96" s="30">
        <v>350</v>
      </c>
      <c r="D96" s="40">
        <v>342</v>
      </c>
      <c r="E96" s="32">
        <v>350</v>
      </c>
      <c r="F96" s="124">
        <v>350</v>
      </c>
    </row>
    <row r="97" spans="1:6" ht="12.75">
      <c r="A97" s="15" t="s">
        <v>96</v>
      </c>
      <c r="B97" s="30">
        <v>0</v>
      </c>
      <c r="C97" s="30">
        <v>1242</v>
      </c>
      <c r="D97" s="40">
        <v>1242</v>
      </c>
      <c r="E97" s="32">
        <v>1242</v>
      </c>
      <c r="F97" s="124"/>
    </row>
    <row r="98" spans="1:6" ht="13.5" thickBot="1">
      <c r="A98" s="17" t="s">
        <v>97</v>
      </c>
      <c r="B98" s="33">
        <v>0</v>
      </c>
      <c r="C98" s="33">
        <v>30</v>
      </c>
      <c r="D98" s="55">
        <v>30</v>
      </c>
      <c r="E98" s="136">
        <v>30</v>
      </c>
      <c r="F98" s="124"/>
    </row>
    <row r="99" spans="1:6" ht="13.5" thickBot="1">
      <c r="A99" s="75" t="s">
        <v>148</v>
      </c>
      <c r="B99" s="71">
        <f>SUM(B95:B98)</f>
        <v>350</v>
      </c>
      <c r="C99" s="71">
        <f>SUM(C96:C98)</f>
        <v>1622</v>
      </c>
      <c r="D99" s="72">
        <f>SUM(D96:D98)</f>
        <v>1614</v>
      </c>
      <c r="E99" s="72">
        <f>SUM(E95:E98)</f>
        <v>1622</v>
      </c>
      <c r="F99" s="150">
        <f>SUM(F96:F98)</f>
        <v>350</v>
      </c>
    </row>
    <row r="100" spans="1:5" ht="12.75">
      <c r="A100" s="23"/>
      <c r="B100" s="56"/>
      <c r="C100" s="56"/>
      <c r="D100" s="35"/>
      <c r="E100" s="35"/>
    </row>
    <row r="101" spans="1:6" ht="12.75">
      <c r="A101" s="77" t="s">
        <v>151</v>
      </c>
      <c r="B101" s="41"/>
      <c r="C101" s="41"/>
      <c r="D101" s="51"/>
      <c r="E101" s="126"/>
      <c r="F101" s="124"/>
    </row>
    <row r="102" spans="1:6" ht="12.75">
      <c r="A102" s="15" t="s">
        <v>206</v>
      </c>
      <c r="B102" s="41">
        <v>0</v>
      </c>
      <c r="C102" s="41">
        <v>17</v>
      </c>
      <c r="D102" s="51">
        <v>17</v>
      </c>
      <c r="E102" s="126">
        <v>17</v>
      </c>
      <c r="F102" s="124">
        <v>0</v>
      </c>
    </row>
    <row r="103" spans="1:6" ht="13.5" thickBot="1">
      <c r="A103" s="17"/>
      <c r="B103" s="43"/>
      <c r="C103" s="43"/>
      <c r="D103" s="34"/>
      <c r="E103" s="123"/>
      <c r="F103" s="124"/>
    </row>
    <row r="104" spans="1:6" ht="13.5" thickBot="1">
      <c r="A104" s="75" t="s">
        <v>152</v>
      </c>
      <c r="B104" s="71">
        <v>0</v>
      </c>
      <c r="C104" s="71">
        <f>SUM(C102:C103)</f>
        <v>17</v>
      </c>
      <c r="D104" s="72">
        <f>SUM(D102:D103)</f>
        <v>17</v>
      </c>
      <c r="E104" s="72">
        <f>SUM(E102:E103)</f>
        <v>17</v>
      </c>
      <c r="F104" s="150">
        <f>SUM(F101:F103)</f>
        <v>0</v>
      </c>
    </row>
    <row r="105" spans="1:5" ht="13.5" thickBot="1">
      <c r="A105" s="85"/>
      <c r="B105" s="86"/>
      <c r="C105" s="86"/>
      <c r="D105" s="87"/>
      <c r="E105" s="87"/>
    </row>
    <row r="106" spans="1:6" ht="13.5" thickBot="1">
      <c r="A106" s="70" t="s">
        <v>21</v>
      </c>
      <c r="B106" s="60"/>
      <c r="C106" s="36"/>
      <c r="D106" s="37"/>
      <c r="E106" s="37"/>
      <c r="F106" s="108"/>
    </row>
    <row r="107" spans="1:6" ht="12.75">
      <c r="A107" s="12"/>
      <c r="B107" s="30"/>
      <c r="C107" s="30"/>
      <c r="D107" s="40"/>
      <c r="E107" s="127"/>
      <c r="F107" s="108"/>
    </row>
    <row r="108" spans="1:6" ht="12.75">
      <c r="A108" s="13" t="s">
        <v>22</v>
      </c>
      <c r="B108" s="32"/>
      <c r="C108" s="30"/>
      <c r="D108" s="40"/>
      <c r="E108" s="32"/>
      <c r="F108" s="108"/>
    </row>
    <row r="109" spans="1:6" ht="12.75">
      <c r="A109" s="14" t="s">
        <v>263</v>
      </c>
      <c r="B109" s="40">
        <v>37</v>
      </c>
      <c r="C109" s="30">
        <v>87</v>
      </c>
      <c r="D109" s="40">
        <v>41</v>
      </c>
      <c r="E109" s="32">
        <v>87</v>
      </c>
      <c r="F109" s="125">
        <v>37</v>
      </c>
    </row>
    <row r="110" spans="1:6" ht="12.75">
      <c r="A110" s="15"/>
      <c r="B110" s="42"/>
      <c r="C110" s="50"/>
      <c r="D110" s="42"/>
      <c r="E110" s="129"/>
      <c r="F110" s="108"/>
    </row>
    <row r="111" spans="1:6" ht="12.75">
      <c r="A111" s="13" t="s">
        <v>24</v>
      </c>
      <c r="B111" s="42"/>
      <c r="C111" s="50"/>
      <c r="D111" s="42"/>
      <c r="E111" s="129"/>
      <c r="F111" s="108"/>
    </row>
    <row r="112" spans="1:6" ht="12.75">
      <c r="A112" s="14" t="s">
        <v>247</v>
      </c>
      <c r="B112" s="40">
        <v>5</v>
      </c>
      <c r="C112" s="30">
        <v>15</v>
      </c>
      <c r="D112" s="40">
        <v>16</v>
      </c>
      <c r="E112" s="32">
        <v>20</v>
      </c>
      <c r="F112" s="125">
        <v>20</v>
      </c>
    </row>
    <row r="113" spans="1:6" ht="12.75">
      <c r="A113" s="13"/>
      <c r="B113" s="40"/>
      <c r="C113" s="30"/>
      <c r="D113" s="40"/>
      <c r="E113" s="32"/>
      <c r="F113" s="108"/>
    </row>
    <row r="114" spans="1:6" ht="12.75">
      <c r="A114" s="13" t="s">
        <v>25</v>
      </c>
      <c r="B114" s="40"/>
      <c r="C114" s="30"/>
      <c r="D114" s="40"/>
      <c r="E114" s="32"/>
      <c r="F114" s="108"/>
    </row>
    <row r="115" spans="1:6" ht="12.75">
      <c r="A115" s="14" t="s">
        <v>223</v>
      </c>
      <c r="B115" s="42">
        <v>17567</v>
      </c>
      <c r="C115" s="50">
        <v>17697</v>
      </c>
      <c r="D115" s="101">
        <v>13175</v>
      </c>
      <c r="E115" s="129">
        <v>17697</v>
      </c>
      <c r="F115" s="138">
        <v>17785</v>
      </c>
    </row>
    <row r="116" spans="1:6" ht="12.75">
      <c r="A116" s="16" t="s">
        <v>248</v>
      </c>
      <c r="B116" s="42">
        <v>200</v>
      </c>
      <c r="C116" s="41">
        <v>215</v>
      </c>
      <c r="D116" s="42">
        <v>176</v>
      </c>
      <c r="E116" s="129">
        <v>200</v>
      </c>
      <c r="F116" s="133">
        <v>200</v>
      </c>
    </row>
    <row r="117" spans="1:6" ht="12.75">
      <c r="A117" s="16" t="s">
        <v>207</v>
      </c>
      <c r="B117" s="42">
        <v>50</v>
      </c>
      <c r="C117" s="41">
        <v>550</v>
      </c>
      <c r="D117" s="42">
        <v>0</v>
      </c>
      <c r="E117" s="129">
        <v>550</v>
      </c>
      <c r="F117" s="133">
        <v>50</v>
      </c>
    </row>
    <row r="118" spans="1:6" ht="13.5" thickBot="1">
      <c r="A118" s="26"/>
      <c r="B118" s="58"/>
      <c r="C118" s="58"/>
      <c r="D118" s="59"/>
      <c r="E118" s="137"/>
      <c r="F118" s="108"/>
    </row>
    <row r="119" spans="1:6" ht="13.5" thickBot="1">
      <c r="A119" s="70" t="s">
        <v>149</v>
      </c>
      <c r="B119" s="74">
        <f>SUM(B109:B117)</f>
        <v>17859</v>
      </c>
      <c r="C119" s="74">
        <f>SUM(C109:C117)</f>
        <v>18564</v>
      </c>
      <c r="D119" s="73">
        <f>SUM(D109:D117)</f>
        <v>13408</v>
      </c>
      <c r="E119" s="73">
        <f>SUM(E109:E117)</f>
        <v>18554</v>
      </c>
      <c r="F119" s="151">
        <f>SUM(F106:F118)</f>
        <v>18092</v>
      </c>
    </row>
    <row r="120" spans="1:5" ht="12.75">
      <c r="A120" s="9"/>
      <c r="B120" s="54"/>
      <c r="C120" s="54"/>
      <c r="D120" s="54"/>
      <c r="E120" s="54"/>
    </row>
    <row r="121" spans="1:5" ht="13.5" thickBot="1">
      <c r="A121" s="9"/>
      <c r="B121" s="54"/>
      <c r="C121" s="54"/>
      <c r="D121" s="54"/>
      <c r="E121" s="54"/>
    </row>
    <row r="122" spans="1:5" ht="12.75">
      <c r="A122" s="69" t="s">
        <v>26</v>
      </c>
      <c r="B122" s="52"/>
      <c r="C122" s="49"/>
      <c r="D122" s="49"/>
      <c r="E122" s="49"/>
    </row>
    <row r="123" spans="1:6" ht="12.75">
      <c r="A123" s="13" t="s">
        <v>249</v>
      </c>
      <c r="B123" s="30"/>
      <c r="C123" s="30"/>
      <c r="D123" s="40"/>
      <c r="E123" s="32"/>
      <c r="F123" s="108"/>
    </row>
    <row r="124" spans="1:6" ht="12.75">
      <c r="A124" s="13" t="s">
        <v>250</v>
      </c>
      <c r="B124" s="30">
        <v>0</v>
      </c>
      <c r="C124" s="30">
        <v>10</v>
      </c>
      <c r="D124" s="40">
        <v>0</v>
      </c>
      <c r="E124" s="32">
        <v>10</v>
      </c>
      <c r="F124" s="108">
        <v>0</v>
      </c>
    </row>
    <row r="125" spans="1:6" ht="12.75">
      <c r="A125" s="13" t="s">
        <v>260</v>
      </c>
      <c r="B125" s="30"/>
      <c r="C125" s="30"/>
      <c r="D125" s="40"/>
      <c r="E125" s="32"/>
      <c r="F125" s="108"/>
    </row>
    <row r="126" spans="1:6" ht="12.75">
      <c r="A126" s="13" t="s">
        <v>261</v>
      </c>
      <c r="B126" s="30"/>
      <c r="C126" s="30">
        <v>40</v>
      </c>
      <c r="D126" s="40">
        <v>40</v>
      </c>
      <c r="E126" s="32">
        <v>40</v>
      </c>
      <c r="F126" s="108">
        <v>0</v>
      </c>
    </row>
    <row r="127" spans="1:6" ht="12.75">
      <c r="A127" s="14" t="s">
        <v>177</v>
      </c>
      <c r="B127" s="30"/>
      <c r="C127" s="30"/>
      <c r="D127" s="40"/>
      <c r="E127" s="32"/>
      <c r="F127" s="108"/>
    </row>
    <row r="128" spans="1:6" ht="12.75">
      <c r="A128" s="14" t="s">
        <v>178</v>
      </c>
      <c r="B128" s="30">
        <v>60</v>
      </c>
      <c r="C128" s="41">
        <v>60</v>
      </c>
      <c r="D128" s="51">
        <v>19</v>
      </c>
      <c r="E128" s="32">
        <v>40</v>
      </c>
      <c r="F128" s="108">
        <v>60</v>
      </c>
    </row>
    <row r="129" spans="1:6" ht="13.5" thickBot="1">
      <c r="A129" s="13"/>
      <c r="B129" s="30"/>
      <c r="C129" s="30"/>
      <c r="D129" s="40"/>
      <c r="E129" s="32"/>
      <c r="F129" s="108"/>
    </row>
    <row r="130" spans="1:6" ht="13.5" thickBot="1">
      <c r="A130" s="70" t="s">
        <v>150</v>
      </c>
      <c r="B130" s="71">
        <f>SUM(B123:B129)</f>
        <v>60</v>
      </c>
      <c r="C130" s="71">
        <f>SUM(C123:C129)</f>
        <v>110</v>
      </c>
      <c r="D130" s="72">
        <f>SUM(D123:D129)</f>
        <v>59</v>
      </c>
      <c r="E130" s="72">
        <f>SUM(E123:E129)</f>
        <v>90</v>
      </c>
      <c r="F130" s="151">
        <f>SUM(F123:F129)</f>
        <v>60</v>
      </c>
    </row>
    <row r="131" spans="1:5" ht="13.5" thickBot="1">
      <c r="A131" s="9"/>
      <c r="B131" s="45"/>
      <c r="C131" s="45"/>
      <c r="D131" s="46"/>
      <c r="E131" s="46"/>
    </row>
    <row r="132" spans="1:5" ht="13.5" thickBot="1">
      <c r="A132" s="70" t="s">
        <v>27</v>
      </c>
      <c r="B132" s="60"/>
      <c r="C132" s="36"/>
      <c r="D132" s="37"/>
      <c r="E132" s="37"/>
    </row>
    <row r="133" spans="1:6" ht="12.75">
      <c r="A133" s="24" t="s">
        <v>83</v>
      </c>
      <c r="B133" s="61">
        <v>0</v>
      </c>
      <c r="C133" s="61">
        <v>0</v>
      </c>
      <c r="D133" s="62">
        <v>0</v>
      </c>
      <c r="E133" s="139">
        <v>0</v>
      </c>
      <c r="F133" s="108">
        <v>0</v>
      </c>
    </row>
    <row r="134" spans="1:6" ht="13.5" thickBot="1">
      <c r="A134" s="22" t="s">
        <v>122</v>
      </c>
      <c r="B134" s="53">
        <v>0</v>
      </c>
      <c r="C134" s="53">
        <v>0</v>
      </c>
      <c r="D134" s="55">
        <v>0</v>
      </c>
      <c r="E134" s="135">
        <v>0</v>
      </c>
      <c r="F134" s="108">
        <v>0</v>
      </c>
    </row>
    <row r="135" spans="1:6" ht="13.5" thickBot="1">
      <c r="A135" s="70" t="s">
        <v>153</v>
      </c>
      <c r="B135" s="73">
        <f>SUM(B133:B134)</f>
        <v>0</v>
      </c>
      <c r="C135" s="73">
        <f>SUM(C133:C134)</f>
        <v>0</v>
      </c>
      <c r="D135" s="73">
        <f>SUM(D133:D134)</f>
        <v>0</v>
      </c>
      <c r="E135" s="73">
        <f>SUM(E133:E134)</f>
        <v>0</v>
      </c>
      <c r="F135" s="151">
        <f>SUM(F133:F134)</f>
        <v>0</v>
      </c>
    </row>
    <row r="136" spans="1:5" ht="12.75">
      <c r="A136" s="11"/>
      <c r="B136" s="29"/>
      <c r="C136" s="29"/>
      <c r="D136" s="46"/>
      <c r="E136" s="46"/>
    </row>
    <row r="137" spans="1:5" ht="13.5" thickBot="1">
      <c r="A137" s="9"/>
      <c r="B137" s="46"/>
      <c r="C137" s="46"/>
      <c r="D137" s="46"/>
      <c r="E137" s="46"/>
    </row>
    <row r="138" spans="1:6" ht="12.75">
      <c r="A138" s="69" t="s">
        <v>84</v>
      </c>
      <c r="B138" s="49"/>
      <c r="C138" s="49"/>
      <c r="D138" s="49"/>
      <c r="E138" s="49"/>
      <c r="F138" s="140"/>
    </row>
    <row r="139" spans="1:6" ht="13.5" thickBot="1">
      <c r="A139" s="78" t="s">
        <v>85</v>
      </c>
      <c r="B139" s="57"/>
      <c r="C139" s="57"/>
      <c r="D139" s="57"/>
      <c r="E139" s="57"/>
      <c r="F139" s="141"/>
    </row>
    <row r="140" spans="1:5" ht="12.75">
      <c r="A140" s="10"/>
      <c r="B140" s="29"/>
      <c r="C140" s="29"/>
      <c r="D140" s="29"/>
      <c r="E140" s="29"/>
    </row>
    <row r="141" spans="1:6" ht="12.75">
      <c r="A141" s="13" t="s">
        <v>251</v>
      </c>
      <c r="B141" s="40"/>
      <c r="C141" s="40"/>
      <c r="D141" s="40"/>
      <c r="E141" s="32"/>
      <c r="F141" s="124"/>
    </row>
    <row r="142" spans="1:6" ht="12.75">
      <c r="A142" s="14" t="s">
        <v>121</v>
      </c>
      <c r="B142" s="40"/>
      <c r="C142" s="40">
        <v>24</v>
      </c>
      <c r="D142" s="40">
        <v>24</v>
      </c>
      <c r="E142" s="32">
        <v>24</v>
      </c>
      <c r="F142" s="124">
        <v>0</v>
      </c>
    </row>
    <row r="143" spans="1:6" ht="12.75">
      <c r="A143" s="13" t="s">
        <v>128</v>
      </c>
      <c r="B143" s="40"/>
      <c r="C143" s="40"/>
      <c r="D143" s="40"/>
      <c r="E143" s="32"/>
      <c r="F143" s="124"/>
    </row>
    <row r="144" spans="1:6" ht="12.75">
      <c r="A144" s="16" t="s">
        <v>131</v>
      </c>
      <c r="B144" s="40">
        <v>30</v>
      </c>
      <c r="C144" s="51">
        <v>30</v>
      </c>
      <c r="D144" s="51">
        <v>0</v>
      </c>
      <c r="E144" s="32">
        <v>30</v>
      </c>
      <c r="F144" s="124">
        <v>30</v>
      </c>
    </row>
    <row r="145" spans="1:8" ht="12.75">
      <c r="A145" s="16" t="s">
        <v>219</v>
      </c>
      <c r="B145" s="51">
        <v>180</v>
      </c>
      <c r="C145" s="51">
        <v>301.1</v>
      </c>
      <c r="D145" s="51">
        <v>118</v>
      </c>
      <c r="E145" s="126">
        <v>200</v>
      </c>
      <c r="F145" s="124">
        <v>180</v>
      </c>
      <c r="H145" s="35"/>
    </row>
    <row r="146" spans="1:8" ht="12.75">
      <c r="A146" s="14" t="s">
        <v>194</v>
      </c>
      <c r="B146" s="40">
        <v>100</v>
      </c>
      <c r="C146" s="40">
        <v>100</v>
      </c>
      <c r="D146" s="40">
        <v>46</v>
      </c>
      <c r="E146" s="32">
        <v>80</v>
      </c>
      <c r="F146" s="124">
        <v>100</v>
      </c>
      <c r="H146" s="35"/>
    </row>
    <row r="147" spans="1:8" ht="12.75">
      <c r="A147" s="14" t="s">
        <v>121</v>
      </c>
      <c r="B147" s="40">
        <v>0</v>
      </c>
      <c r="C147" s="40">
        <v>12</v>
      </c>
      <c r="D147" s="40">
        <v>12</v>
      </c>
      <c r="E147" s="32">
        <v>12</v>
      </c>
      <c r="F147" s="124">
        <v>0</v>
      </c>
      <c r="H147" s="35"/>
    </row>
    <row r="148" spans="1:8" ht="12.75">
      <c r="A148" s="14" t="s">
        <v>234</v>
      </c>
      <c r="B148" s="40"/>
      <c r="C148" s="40"/>
      <c r="D148" s="40"/>
      <c r="E148" s="32"/>
      <c r="F148" s="124"/>
      <c r="H148" s="35"/>
    </row>
    <row r="149" spans="1:8" ht="12.75">
      <c r="A149" s="14" t="s">
        <v>237</v>
      </c>
      <c r="B149" s="40">
        <v>70</v>
      </c>
      <c r="C149" s="40">
        <v>70</v>
      </c>
      <c r="D149" s="40">
        <v>39</v>
      </c>
      <c r="E149" s="32">
        <v>70</v>
      </c>
      <c r="F149" s="124">
        <v>70</v>
      </c>
      <c r="H149" s="35"/>
    </row>
    <row r="150" spans="1:6" ht="12.75">
      <c r="A150" s="14" t="s">
        <v>173</v>
      </c>
      <c r="B150" s="40"/>
      <c r="C150" s="40"/>
      <c r="D150" s="40"/>
      <c r="E150" s="32"/>
      <c r="F150" s="124"/>
    </row>
    <row r="151" spans="1:8" ht="12.75">
      <c r="A151" s="14" t="s">
        <v>215</v>
      </c>
      <c r="B151" s="40">
        <v>45</v>
      </c>
      <c r="C151" s="40">
        <v>45</v>
      </c>
      <c r="D151" s="40">
        <v>44</v>
      </c>
      <c r="E151" s="32">
        <v>44</v>
      </c>
      <c r="F151" s="124">
        <v>45</v>
      </c>
      <c r="H151" s="35"/>
    </row>
    <row r="152" spans="1:8" ht="12.75">
      <c r="A152" s="14" t="s">
        <v>252</v>
      </c>
      <c r="B152" s="40"/>
      <c r="C152" s="40"/>
      <c r="D152" s="40"/>
      <c r="E152" s="32"/>
      <c r="F152" s="124"/>
      <c r="H152" s="35"/>
    </row>
    <row r="153" spans="1:8" ht="12.75">
      <c r="A153" s="14" t="s">
        <v>253</v>
      </c>
      <c r="B153" s="40"/>
      <c r="C153" s="40">
        <v>10</v>
      </c>
      <c r="D153" s="40">
        <v>10</v>
      </c>
      <c r="E153" s="32">
        <v>10</v>
      </c>
      <c r="F153" s="124">
        <v>0</v>
      </c>
      <c r="H153" s="35"/>
    </row>
    <row r="154" spans="1:6" ht="12.75">
      <c r="A154" s="14"/>
      <c r="B154" s="40"/>
      <c r="C154" s="40"/>
      <c r="D154" s="40"/>
      <c r="E154" s="32"/>
      <c r="F154" s="124"/>
    </row>
    <row r="155" spans="1:8" ht="12.75">
      <c r="A155" s="98" t="s">
        <v>254</v>
      </c>
      <c r="B155" s="30">
        <f>SUM(B144:B154)</f>
        <v>425</v>
      </c>
      <c r="C155" s="30">
        <f>SUM(C142:C154)</f>
        <v>592.1</v>
      </c>
      <c r="D155" s="30">
        <f>SUM(D142:D154)</f>
        <v>293</v>
      </c>
      <c r="E155" s="31">
        <f>SUM(E142:E154)</f>
        <v>470</v>
      </c>
      <c r="F155" s="124">
        <f>SUM(F142:F154)</f>
        <v>425</v>
      </c>
      <c r="H155" s="35"/>
    </row>
    <row r="156" spans="1:6" ht="12.75">
      <c r="A156" s="13"/>
      <c r="B156" s="40"/>
      <c r="C156" s="40"/>
      <c r="D156" s="40"/>
      <c r="E156" s="32"/>
      <c r="F156" s="124"/>
    </row>
    <row r="157" spans="1:6" ht="12.75">
      <c r="A157" s="13" t="s">
        <v>41</v>
      </c>
      <c r="B157" s="40"/>
      <c r="C157" s="40"/>
      <c r="D157" s="40"/>
      <c r="E157" s="32"/>
      <c r="F157" s="124"/>
    </row>
    <row r="158" spans="1:6" ht="12.75">
      <c r="A158" s="14" t="s">
        <v>107</v>
      </c>
      <c r="B158" s="40">
        <v>760</v>
      </c>
      <c r="C158" s="40">
        <v>760</v>
      </c>
      <c r="D158" s="40">
        <v>755</v>
      </c>
      <c r="E158" s="32">
        <v>755</v>
      </c>
      <c r="F158" s="124">
        <v>531</v>
      </c>
    </row>
    <row r="159" spans="1:6" ht="12.75">
      <c r="A159" s="14" t="s">
        <v>28</v>
      </c>
      <c r="B159" s="40"/>
      <c r="C159" s="30"/>
      <c r="D159" s="40"/>
      <c r="E159" s="32"/>
      <c r="F159" s="124"/>
    </row>
    <row r="160" spans="1:6" ht="12.75">
      <c r="A160" s="14" t="s">
        <v>29</v>
      </c>
      <c r="B160" s="40">
        <v>760</v>
      </c>
      <c r="C160" s="40">
        <v>760</v>
      </c>
      <c r="D160" s="40">
        <v>508</v>
      </c>
      <c r="E160" s="32">
        <v>760</v>
      </c>
      <c r="F160" s="124">
        <v>840</v>
      </c>
    </row>
    <row r="161" spans="1:6" ht="12.75">
      <c r="A161" s="14" t="s">
        <v>30</v>
      </c>
      <c r="B161" s="40">
        <v>190</v>
      </c>
      <c r="C161" s="40">
        <v>190</v>
      </c>
      <c r="D161" s="40">
        <v>127</v>
      </c>
      <c r="E161" s="32">
        <v>190</v>
      </c>
      <c r="F161" s="124">
        <v>210</v>
      </c>
    </row>
    <row r="162" spans="1:6" ht="12.75">
      <c r="A162" s="14" t="s">
        <v>31</v>
      </c>
      <c r="B162" s="40">
        <v>68</v>
      </c>
      <c r="C162" s="40">
        <v>68</v>
      </c>
      <c r="D162" s="40">
        <v>46</v>
      </c>
      <c r="E162" s="32">
        <v>68</v>
      </c>
      <c r="F162" s="124">
        <v>76</v>
      </c>
    </row>
    <row r="163" spans="1:6" ht="12.75">
      <c r="A163" s="14" t="s">
        <v>32</v>
      </c>
      <c r="B163" s="40">
        <v>5</v>
      </c>
      <c r="C163" s="40">
        <v>5</v>
      </c>
      <c r="D163" s="40">
        <v>3</v>
      </c>
      <c r="E163" s="32">
        <v>5</v>
      </c>
      <c r="F163" s="124">
        <v>6</v>
      </c>
    </row>
    <row r="164" spans="1:6" ht="12.75">
      <c r="A164" s="14" t="s">
        <v>112</v>
      </c>
      <c r="B164" s="40">
        <v>6</v>
      </c>
      <c r="C164" s="40">
        <v>6</v>
      </c>
      <c r="D164" s="40">
        <v>0</v>
      </c>
      <c r="E164" s="32">
        <v>6</v>
      </c>
      <c r="F164" s="124">
        <v>6</v>
      </c>
    </row>
    <row r="165" spans="1:6" ht="12.75">
      <c r="A165" s="14" t="s">
        <v>33</v>
      </c>
      <c r="B165" s="40">
        <v>35</v>
      </c>
      <c r="C165" s="40">
        <v>35</v>
      </c>
      <c r="D165" s="40">
        <v>12</v>
      </c>
      <c r="E165" s="32">
        <v>35</v>
      </c>
      <c r="F165" s="124">
        <v>35</v>
      </c>
    </row>
    <row r="166" spans="1:6" ht="12.75">
      <c r="A166" s="14" t="s">
        <v>181</v>
      </c>
      <c r="B166" s="40">
        <v>0</v>
      </c>
      <c r="C166" s="40">
        <v>0</v>
      </c>
      <c r="D166" s="40">
        <v>0</v>
      </c>
      <c r="E166" s="32">
        <v>0</v>
      </c>
      <c r="F166" s="124">
        <v>0</v>
      </c>
    </row>
    <row r="167" spans="1:8" ht="12.75">
      <c r="A167" s="14" t="s">
        <v>34</v>
      </c>
      <c r="B167" s="51">
        <v>220</v>
      </c>
      <c r="C167" s="51">
        <v>220</v>
      </c>
      <c r="D167" s="40">
        <v>165</v>
      </c>
      <c r="E167" s="126">
        <v>230</v>
      </c>
      <c r="F167" s="124">
        <v>230</v>
      </c>
      <c r="H167" s="109"/>
    </row>
    <row r="168" spans="1:8" ht="12.75">
      <c r="A168" s="14" t="s">
        <v>35</v>
      </c>
      <c r="B168" s="51">
        <v>600</v>
      </c>
      <c r="C168" s="51">
        <v>600</v>
      </c>
      <c r="D168" s="40">
        <v>316</v>
      </c>
      <c r="E168" s="126">
        <v>400</v>
      </c>
      <c r="F168" s="124">
        <v>400</v>
      </c>
      <c r="H168" s="109"/>
    </row>
    <row r="169" spans="1:8" ht="12.75">
      <c r="A169" s="14" t="s">
        <v>36</v>
      </c>
      <c r="B169" s="51">
        <v>100</v>
      </c>
      <c r="C169" s="51">
        <v>100</v>
      </c>
      <c r="D169" s="51">
        <v>77</v>
      </c>
      <c r="E169" s="126">
        <v>100</v>
      </c>
      <c r="F169" s="124">
        <v>100</v>
      </c>
      <c r="H169" s="68"/>
    </row>
    <row r="170" spans="1:8" ht="12.75">
      <c r="A170" s="14" t="s">
        <v>37</v>
      </c>
      <c r="B170" s="51">
        <v>10</v>
      </c>
      <c r="C170" s="51">
        <v>10</v>
      </c>
      <c r="D170" s="40">
        <v>4</v>
      </c>
      <c r="E170" s="126">
        <v>10</v>
      </c>
      <c r="F170" s="124">
        <v>10</v>
      </c>
      <c r="H170" s="109"/>
    </row>
    <row r="171" spans="1:8" ht="12.75">
      <c r="A171" s="14" t="s">
        <v>38</v>
      </c>
      <c r="B171" s="40">
        <v>30</v>
      </c>
      <c r="C171" s="40">
        <v>30</v>
      </c>
      <c r="D171" s="40">
        <v>21</v>
      </c>
      <c r="E171" s="32">
        <v>30</v>
      </c>
      <c r="F171" s="124">
        <v>30</v>
      </c>
      <c r="H171" s="109"/>
    </row>
    <row r="172" spans="1:8" ht="12.75">
      <c r="A172" s="14" t="s">
        <v>39</v>
      </c>
      <c r="B172" s="40">
        <v>41</v>
      </c>
      <c r="C172" s="40">
        <v>41</v>
      </c>
      <c r="D172" s="40">
        <v>1</v>
      </c>
      <c r="E172" s="32">
        <v>41</v>
      </c>
      <c r="F172" s="124">
        <v>41</v>
      </c>
      <c r="H172" s="68"/>
    </row>
    <row r="173" spans="1:8" ht="12.75">
      <c r="A173" s="14" t="s">
        <v>59</v>
      </c>
      <c r="B173" s="40">
        <v>2</v>
      </c>
      <c r="C173" s="40">
        <v>2</v>
      </c>
      <c r="D173" s="40">
        <v>0</v>
      </c>
      <c r="E173" s="32">
        <v>2</v>
      </c>
      <c r="F173" s="124">
        <v>2</v>
      </c>
      <c r="H173" s="68"/>
    </row>
    <row r="174" spans="1:6" ht="12.75">
      <c r="A174" s="14" t="s">
        <v>225</v>
      </c>
      <c r="B174" s="40"/>
      <c r="C174" s="40">
        <v>6</v>
      </c>
      <c r="D174" s="40">
        <v>4</v>
      </c>
      <c r="E174" s="32">
        <v>6</v>
      </c>
      <c r="F174" s="124">
        <v>6</v>
      </c>
    </row>
    <row r="175" spans="1:6" ht="12.75">
      <c r="A175" s="14" t="s">
        <v>230</v>
      </c>
      <c r="B175" s="40">
        <v>210</v>
      </c>
      <c r="C175" s="40">
        <v>204</v>
      </c>
      <c r="D175" s="40">
        <v>171</v>
      </c>
      <c r="E175" s="32">
        <v>204</v>
      </c>
      <c r="F175" s="124">
        <v>210</v>
      </c>
    </row>
    <row r="176" spans="1:6" ht="12.75">
      <c r="A176" s="14" t="s">
        <v>113</v>
      </c>
      <c r="B176" s="40">
        <v>130</v>
      </c>
      <c r="C176" s="40">
        <v>290</v>
      </c>
      <c r="D176" s="51">
        <v>215</v>
      </c>
      <c r="E176" s="32">
        <v>290</v>
      </c>
      <c r="F176" s="124">
        <v>130</v>
      </c>
    </row>
    <row r="177" spans="1:6" ht="12.75">
      <c r="A177" s="14" t="s">
        <v>40</v>
      </c>
      <c r="B177" s="40">
        <v>1</v>
      </c>
      <c r="C177" s="40">
        <v>1</v>
      </c>
      <c r="D177" s="40">
        <v>0</v>
      </c>
      <c r="E177" s="32">
        <v>1</v>
      </c>
      <c r="F177" s="124">
        <v>1</v>
      </c>
    </row>
    <row r="178" spans="1:6" ht="12.75">
      <c r="A178" s="14" t="s">
        <v>108</v>
      </c>
      <c r="B178" s="40">
        <v>0</v>
      </c>
      <c r="C178" s="40">
        <v>360</v>
      </c>
      <c r="D178" s="40">
        <v>360</v>
      </c>
      <c r="E178" s="32">
        <v>360</v>
      </c>
      <c r="F178" s="124">
        <v>0</v>
      </c>
    </row>
    <row r="179" spans="1:6" ht="12.75">
      <c r="A179" s="14" t="s">
        <v>218</v>
      </c>
      <c r="B179" s="40">
        <v>80</v>
      </c>
      <c r="C179" s="40">
        <v>80</v>
      </c>
      <c r="D179" s="40">
        <v>0</v>
      </c>
      <c r="E179" s="32">
        <v>0</v>
      </c>
      <c r="F179" s="124">
        <v>80</v>
      </c>
    </row>
    <row r="180" spans="1:6" ht="12.75">
      <c r="A180" s="14"/>
      <c r="B180" s="40"/>
      <c r="C180" s="40"/>
      <c r="D180" s="51"/>
      <c r="E180" s="126"/>
      <c r="F180" s="124"/>
    </row>
    <row r="181" spans="1:6" ht="12.75">
      <c r="A181" s="98" t="s">
        <v>196</v>
      </c>
      <c r="B181" s="30">
        <f>SUM(B158:B180)</f>
        <v>3248</v>
      </c>
      <c r="C181" s="30">
        <f>SUM(C158:C180)</f>
        <v>3768</v>
      </c>
      <c r="D181" s="41">
        <f>SUM(D158:D180)</f>
        <v>2785</v>
      </c>
      <c r="E181" s="142">
        <f>SUM(E158:E180)</f>
        <v>3493</v>
      </c>
      <c r="F181" s="124">
        <f>SUM(F158:F180)</f>
        <v>2944</v>
      </c>
    </row>
    <row r="182" spans="1:6" ht="12.75">
      <c r="A182" s="13"/>
      <c r="B182" s="30"/>
      <c r="C182" s="30"/>
      <c r="D182" s="40"/>
      <c r="E182" s="32"/>
      <c r="F182" s="124"/>
    </row>
    <row r="183" spans="1:6" ht="12.75">
      <c r="A183" s="13" t="s">
        <v>123</v>
      </c>
      <c r="B183" s="30"/>
      <c r="C183" s="30"/>
      <c r="D183" s="40"/>
      <c r="E183" s="32"/>
      <c r="F183" s="124"/>
    </row>
    <row r="184" spans="1:6" ht="12.75">
      <c r="A184" s="14" t="s">
        <v>109</v>
      </c>
      <c r="B184" s="30"/>
      <c r="C184" s="30"/>
      <c r="D184" s="40"/>
      <c r="E184" s="32"/>
      <c r="F184" s="124"/>
    </row>
    <row r="185" spans="1:6" ht="12.75">
      <c r="A185" s="14" t="s">
        <v>89</v>
      </c>
      <c r="B185" s="51">
        <v>318</v>
      </c>
      <c r="C185" s="51">
        <v>318</v>
      </c>
      <c r="D185" s="40">
        <v>199</v>
      </c>
      <c r="E185" s="126">
        <v>318</v>
      </c>
      <c r="F185" s="126">
        <v>328</v>
      </c>
    </row>
    <row r="186" spans="1:6" ht="12.75">
      <c r="A186" s="14" t="s">
        <v>42</v>
      </c>
      <c r="B186" s="51">
        <v>116</v>
      </c>
      <c r="C186" s="51">
        <v>116</v>
      </c>
      <c r="D186" s="40">
        <v>78</v>
      </c>
      <c r="E186" s="126">
        <v>116</v>
      </c>
      <c r="F186" s="126">
        <v>120</v>
      </c>
    </row>
    <row r="187" spans="1:6" ht="12.75">
      <c r="A187" s="14" t="s">
        <v>30</v>
      </c>
      <c r="B187" s="51">
        <v>109</v>
      </c>
      <c r="C187" s="51">
        <v>109</v>
      </c>
      <c r="D187" s="40">
        <v>69</v>
      </c>
      <c r="E187" s="126">
        <v>109</v>
      </c>
      <c r="F187" s="126">
        <v>112</v>
      </c>
    </row>
    <row r="188" spans="1:8" ht="12.75">
      <c r="A188" s="14" t="s">
        <v>31</v>
      </c>
      <c r="B188" s="51">
        <v>39</v>
      </c>
      <c r="C188" s="51">
        <v>39</v>
      </c>
      <c r="D188" s="40">
        <v>25</v>
      </c>
      <c r="E188" s="126">
        <v>39</v>
      </c>
      <c r="F188" s="126">
        <v>40</v>
      </c>
      <c r="H188" s="109"/>
    </row>
    <row r="189" spans="1:8" ht="12.75">
      <c r="A189" s="14" t="s">
        <v>32</v>
      </c>
      <c r="B189" s="51">
        <v>2</v>
      </c>
      <c r="C189" s="51">
        <v>2</v>
      </c>
      <c r="D189" s="40">
        <v>1</v>
      </c>
      <c r="E189" s="126">
        <v>2</v>
      </c>
      <c r="F189" s="126">
        <v>3</v>
      </c>
      <c r="H189" s="109"/>
    </row>
    <row r="190" spans="1:8" ht="12.75">
      <c r="A190" s="14" t="s">
        <v>112</v>
      </c>
      <c r="B190" s="51">
        <v>5</v>
      </c>
      <c r="C190" s="51">
        <v>5</v>
      </c>
      <c r="D190" s="40">
        <v>4</v>
      </c>
      <c r="E190" s="126">
        <v>5</v>
      </c>
      <c r="F190" s="126">
        <v>5</v>
      </c>
      <c r="H190" s="68"/>
    </row>
    <row r="191" spans="1:6" ht="12.75">
      <c r="A191" s="14" t="s">
        <v>52</v>
      </c>
      <c r="B191" s="51">
        <v>2</v>
      </c>
      <c r="C191" s="51">
        <v>2</v>
      </c>
      <c r="D191" s="40">
        <v>0</v>
      </c>
      <c r="E191" s="126">
        <v>2</v>
      </c>
      <c r="F191" s="126">
        <v>2</v>
      </c>
    </row>
    <row r="192" spans="1:6" ht="12.75">
      <c r="A192" s="16" t="s">
        <v>44</v>
      </c>
      <c r="B192" s="51">
        <v>10</v>
      </c>
      <c r="C192" s="51">
        <v>10</v>
      </c>
      <c r="D192" s="51">
        <v>0</v>
      </c>
      <c r="E192" s="126">
        <v>10</v>
      </c>
      <c r="F192" s="126">
        <v>10</v>
      </c>
    </row>
    <row r="193" spans="1:6" ht="12.75">
      <c r="A193" s="16" t="s">
        <v>55</v>
      </c>
      <c r="B193" s="51">
        <v>60</v>
      </c>
      <c r="C193" s="51">
        <v>40</v>
      </c>
      <c r="D193" s="51">
        <v>40</v>
      </c>
      <c r="E193" s="126">
        <v>60</v>
      </c>
      <c r="F193" s="126">
        <v>60</v>
      </c>
    </row>
    <row r="194" spans="1:6" ht="12.75">
      <c r="A194" s="14" t="s">
        <v>43</v>
      </c>
      <c r="B194" s="51">
        <v>10</v>
      </c>
      <c r="C194" s="51">
        <v>10</v>
      </c>
      <c r="D194" s="40">
        <v>5</v>
      </c>
      <c r="E194" s="126">
        <v>10</v>
      </c>
      <c r="F194" s="126">
        <v>10</v>
      </c>
    </row>
    <row r="195" spans="1:6" ht="12.75">
      <c r="A195" s="14" t="s">
        <v>35</v>
      </c>
      <c r="B195" s="51">
        <v>60</v>
      </c>
      <c r="C195" s="51">
        <v>60</v>
      </c>
      <c r="D195" s="40">
        <v>25</v>
      </c>
      <c r="E195" s="126">
        <v>60</v>
      </c>
      <c r="F195" s="126">
        <v>60</v>
      </c>
    </row>
    <row r="196" spans="1:6" ht="12.75">
      <c r="A196" s="14" t="s">
        <v>36</v>
      </c>
      <c r="B196" s="51">
        <v>21</v>
      </c>
      <c r="C196" s="51">
        <v>21</v>
      </c>
      <c r="D196" s="40">
        <v>19</v>
      </c>
      <c r="E196" s="126">
        <v>21</v>
      </c>
      <c r="F196" s="126">
        <v>21</v>
      </c>
    </row>
    <row r="197" spans="1:6" ht="12.75">
      <c r="A197" s="14" t="s">
        <v>56</v>
      </c>
      <c r="B197" s="51">
        <v>2</v>
      </c>
      <c r="C197" s="51">
        <v>2</v>
      </c>
      <c r="D197" s="40">
        <v>0</v>
      </c>
      <c r="E197" s="126">
        <v>2</v>
      </c>
      <c r="F197" s="126">
        <v>2</v>
      </c>
    </row>
    <row r="198" spans="1:6" ht="12.75">
      <c r="A198" s="14" t="s">
        <v>57</v>
      </c>
      <c r="B198" s="51">
        <v>15</v>
      </c>
      <c r="C198" s="51">
        <v>15</v>
      </c>
      <c r="D198" s="40">
        <v>5</v>
      </c>
      <c r="E198" s="126">
        <v>15</v>
      </c>
      <c r="F198" s="126">
        <v>15</v>
      </c>
    </row>
    <row r="199" spans="1:6" ht="12.75">
      <c r="A199" s="14" t="s">
        <v>64</v>
      </c>
      <c r="B199" s="51">
        <v>1</v>
      </c>
      <c r="C199" s="51">
        <v>1</v>
      </c>
      <c r="D199" s="40">
        <v>1</v>
      </c>
      <c r="E199" s="126">
        <v>1</v>
      </c>
      <c r="F199" s="126">
        <v>1</v>
      </c>
    </row>
    <row r="200" spans="1:8" ht="12.75">
      <c r="A200" s="14" t="s">
        <v>129</v>
      </c>
      <c r="B200" s="51">
        <v>10</v>
      </c>
      <c r="C200" s="51">
        <v>10</v>
      </c>
      <c r="D200" s="40">
        <v>4</v>
      </c>
      <c r="E200" s="126">
        <v>10</v>
      </c>
      <c r="F200" s="126">
        <v>10</v>
      </c>
      <c r="H200" s="109"/>
    </row>
    <row r="201" spans="1:8" ht="12.75">
      <c r="A201" s="14" t="s">
        <v>98</v>
      </c>
      <c r="B201" s="51">
        <v>40</v>
      </c>
      <c r="C201" s="51">
        <v>40</v>
      </c>
      <c r="D201" s="40">
        <v>29</v>
      </c>
      <c r="E201" s="126">
        <v>40</v>
      </c>
      <c r="F201" s="126">
        <v>40</v>
      </c>
      <c r="H201" s="109"/>
    </row>
    <row r="202" spans="1:6" ht="12.75">
      <c r="A202" s="14" t="s">
        <v>130</v>
      </c>
      <c r="B202" s="51">
        <v>20</v>
      </c>
      <c r="C202" s="51">
        <v>40</v>
      </c>
      <c r="D202" s="40">
        <v>39</v>
      </c>
      <c r="E202" s="126">
        <v>20</v>
      </c>
      <c r="F202" s="126">
        <v>20</v>
      </c>
    </row>
    <row r="203" spans="1:6" ht="12.75">
      <c r="A203" s="14" t="s">
        <v>40</v>
      </c>
      <c r="B203" s="51">
        <v>5</v>
      </c>
      <c r="C203" s="51">
        <v>5</v>
      </c>
      <c r="D203" s="40">
        <v>1</v>
      </c>
      <c r="E203" s="126">
        <v>5</v>
      </c>
      <c r="F203" s="126">
        <v>5</v>
      </c>
    </row>
    <row r="204" spans="1:6" ht="12.75">
      <c r="A204" s="13" t="s">
        <v>265</v>
      </c>
      <c r="B204" s="51"/>
      <c r="C204" s="51"/>
      <c r="D204" s="40">
        <v>46</v>
      </c>
      <c r="E204" s="126"/>
      <c r="F204" s="124">
        <v>15</v>
      </c>
    </row>
    <row r="205" spans="1:6" ht="12.75">
      <c r="A205" s="98" t="s">
        <v>197</v>
      </c>
      <c r="B205" s="30">
        <f>SUM(B185:B204)</f>
        <v>845</v>
      </c>
      <c r="C205" s="30">
        <f>SUM(C185:C204)</f>
        <v>845</v>
      </c>
      <c r="D205" s="30">
        <f>SUM(D185:D204)</f>
        <v>590</v>
      </c>
      <c r="E205" s="31">
        <f>SUM(E185:E204)</f>
        <v>845</v>
      </c>
      <c r="F205" s="124">
        <f>SUM(F185:F204)</f>
        <v>879</v>
      </c>
    </row>
    <row r="206" spans="1:6" ht="12.75">
      <c r="A206" s="13"/>
      <c r="B206" s="30"/>
      <c r="C206" s="30"/>
      <c r="D206" s="40"/>
      <c r="E206" s="32"/>
      <c r="F206" s="124"/>
    </row>
    <row r="207" spans="1:6" ht="12.75">
      <c r="A207" s="15" t="s">
        <v>80</v>
      </c>
      <c r="B207" s="41"/>
      <c r="C207" s="41"/>
      <c r="D207" s="51"/>
      <c r="E207" s="126"/>
      <c r="F207" s="124"/>
    </row>
    <row r="208" spans="1:6" ht="12.75">
      <c r="A208" s="16" t="s">
        <v>81</v>
      </c>
      <c r="B208" s="51">
        <v>40</v>
      </c>
      <c r="C208" s="51">
        <v>40</v>
      </c>
      <c r="D208" s="51">
        <v>13</v>
      </c>
      <c r="E208" s="126">
        <v>40</v>
      </c>
      <c r="F208" s="124">
        <v>40</v>
      </c>
    </row>
    <row r="209" spans="1:6" ht="12.75">
      <c r="A209" s="14" t="s">
        <v>216</v>
      </c>
      <c r="B209" s="40">
        <v>40</v>
      </c>
      <c r="C209" s="40">
        <v>65</v>
      </c>
      <c r="D209" s="40">
        <v>62</v>
      </c>
      <c r="E209" s="32">
        <v>62</v>
      </c>
      <c r="F209" s="124">
        <v>65</v>
      </c>
    </row>
    <row r="210" spans="1:6" ht="12.75">
      <c r="A210" s="14" t="s">
        <v>185</v>
      </c>
      <c r="B210" s="40">
        <v>130</v>
      </c>
      <c r="C210" s="40">
        <v>130</v>
      </c>
      <c r="D210" s="40">
        <v>96</v>
      </c>
      <c r="E210" s="32">
        <v>130</v>
      </c>
      <c r="F210" s="124">
        <v>130</v>
      </c>
    </row>
    <row r="211" spans="1:6" ht="12.75">
      <c r="A211" s="14"/>
      <c r="B211" s="40"/>
      <c r="C211" s="40"/>
      <c r="D211" s="40"/>
      <c r="E211" s="32"/>
      <c r="F211" s="124"/>
    </row>
    <row r="212" spans="1:6" ht="12.75">
      <c r="A212" s="14" t="s">
        <v>209</v>
      </c>
      <c r="B212" s="40"/>
      <c r="C212" s="40"/>
      <c r="D212" s="40"/>
      <c r="E212" s="32"/>
      <c r="F212" s="124"/>
    </row>
    <row r="213" spans="1:6" ht="12.75">
      <c r="A213" s="14" t="s">
        <v>208</v>
      </c>
      <c r="B213" s="40">
        <v>95</v>
      </c>
      <c r="C213" s="40">
        <v>95</v>
      </c>
      <c r="D213" s="40">
        <v>87</v>
      </c>
      <c r="E213" s="32">
        <v>87</v>
      </c>
      <c r="F213" s="124">
        <v>95</v>
      </c>
    </row>
    <row r="214" spans="1:6" ht="12.75">
      <c r="A214" s="14"/>
      <c r="B214" s="40"/>
      <c r="C214" s="40"/>
      <c r="D214" s="40"/>
      <c r="E214" s="32"/>
      <c r="F214" s="124"/>
    </row>
    <row r="215" spans="1:6" ht="12.75">
      <c r="A215" s="14" t="s">
        <v>210</v>
      </c>
      <c r="B215" s="40"/>
      <c r="C215" s="40"/>
      <c r="D215" s="40"/>
      <c r="E215" s="32"/>
      <c r="F215" s="124"/>
    </row>
    <row r="216" spans="1:6" ht="12.75">
      <c r="A216" s="14" t="s">
        <v>208</v>
      </c>
      <c r="B216" s="40">
        <v>35</v>
      </c>
      <c r="C216" s="40">
        <v>35</v>
      </c>
      <c r="D216" s="40">
        <v>31</v>
      </c>
      <c r="E216" s="32">
        <v>31</v>
      </c>
      <c r="F216" s="124">
        <v>35</v>
      </c>
    </row>
    <row r="217" spans="1:6" ht="12.75">
      <c r="A217" s="14"/>
      <c r="B217" s="40"/>
      <c r="C217" s="30"/>
      <c r="D217" s="40"/>
      <c r="E217" s="32"/>
      <c r="F217" s="124"/>
    </row>
    <row r="218" spans="1:6" ht="12.75">
      <c r="A218" s="13" t="s">
        <v>171</v>
      </c>
      <c r="B218" s="40"/>
      <c r="C218" s="30"/>
      <c r="D218" s="40"/>
      <c r="E218" s="32"/>
      <c r="F218" s="124"/>
    </row>
    <row r="219" spans="1:7" ht="12.75">
      <c r="A219" s="14" t="s">
        <v>211</v>
      </c>
      <c r="B219" s="107">
        <v>450</v>
      </c>
      <c r="C219" s="40">
        <v>450</v>
      </c>
      <c r="D219" s="107">
        <v>410</v>
      </c>
      <c r="E219" s="143">
        <v>410</v>
      </c>
      <c r="F219" s="144">
        <v>330</v>
      </c>
      <c r="G219" s="114"/>
    </row>
    <row r="220" spans="1:6" ht="12.75">
      <c r="A220" s="14"/>
      <c r="B220" s="40"/>
      <c r="C220" s="30"/>
      <c r="D220" s="40"/>
      <c r="E220" s="32"/>
      <c r="F220" s="124"/>
    </row>
    <row r="221" spans="1:6" ht="12.75">
      <c r="A221" s="13" t="s">
        <v>45</v>
      </c>
      <c r="B221" s="40"/>
      <c r="C221" s="40"/>
      <c r="D221" s="40"/>
      <c r="E221" s="32"/>
      <c r="F221" s="124"/>
    </row>
    <row r="222" spans="1:6" ht="12.75">
      <c r="A222" s="14" t="s">
        <v>46</v>
      </c>
      <c r="B222" s="40">
        <v>20</v>
      </c>
      <c r="C222" s="40">
        <v>20</v>
      </c>
      <c r="D222" s="40">
        <v>0</v>
      </c>
      <c r="E222" s="32">
        <v>20</v>
      </c>
      <c r="F222" s="124">
        <v>20</v>
      </c>
    </row>
    <row r="223" spans="1:6" ht="12.75">
      <c r="A223" s="14" t="s">
        <v>267</v>
      </c>
      <c r="B223" s="40">
        <v>275</v>
      </c>
      <c r="C223" s="108">
        <v>241</v>
      </c>
      <c r="D223" s="40">
        <v>0</v>
      </c>
      <c r="E223" s="32">
        <v>0</v>
      </c>
      <c r="F223" s="124">
        <v>599</v>
      </c>
    </row>
    <row r="224" spans="1:6" ht="12.75">
      <c r="A224" s="14"/>
      <c r="B224" s="30"/>
      <c r="C224" s="30"/>
      <c r="D224" s="40"/>
      <c r="E224" s="32"/>
      <c r="F224" s="124"/>
    </row>
    <row r="225" spans="1:6" ht="12.75">
      <c r="A225" s="98" t="s">
        <v>198</v>
      </c>
      <c r="B225" s="30">
        <f>SUM(B208:B224)</f>
        <v>1085</v>
      </c>
      <c r="C225" s="30">
        <f>SUM(C208:C224)</f>
        <v>1076</v>
      </c>
      <c r="D225" s="30">
        <f>SUM(D208:D224)</f>
        <v>699</v>
      </c>
      <c r="E225" s="31">
        <f>SUM(E208:E224)</f>
        <v>780</v>
      </c>
      <c r="F225" s="124">
        <f>SUM(F208:F224)</f>
        <v>1314</v>
      </c>
    </row>
    <row r="226" spans="1:6" ht="13.5" thickBot="1">
      <c r="A226" s="78" t="s">
        <v>154</v>
      </c>
      <c r="B226" s="99">
        <f>B155+B181+B205+B225</f>
        <v>5603</v>
      </c>
      <c r="C226" s="99">
        <f>C155+C181+C205+C225</f>
        <v>6281.1</v>
      </c>
      <c r="D226" s="100">
        <f>D155+D181+D205+D225</f>
        <v>4367</v>
      </c>
      <c r="E226" s="100">
        <f>E155+E181+E205+E225</f>
        <v>5588</v>
      </c>
      <c r="F226" s="150">
        <f>F155+F181+F205+F225</f>
        <v>5562</v>
      </c>
    </row>
    <row r="227" spans="1:5" ht="12.75">
      <c r="A227" s="9"/>
      <c r="B227" s="45"/>
      <c r="C227" s="45"/>
      <c r="D227" s="46"/>
      <c r="E227" s="46"/>
    </row>
    <row r="228" spans="1:6" ht="12.75">
      <c r="A228" s="76" t="s">
        <v>48</v>
      </c>
      <c r="B228" s="30"/>
      <c r="C228" s="30"/>
      <c r="D228" s="40"/>
      <c r="E228" s="32"/>
      <c r="F228" s="124"/>
    </row>
    <row r="229" spans="1:6" ht="12.75">
      <c r="A229" s="20" t="s">
        <v>187</v>
      </c>
      <c r="B229" s="40"/>
      <c r="C229" s="30"/>
      <c r="D229" s="40"/>
      <c r="E229" s="32"/>
      <c r="F229" s="124"/>
    </row>
    <row r="230" spans="1:6" ht="12.75">
      <c r="A230" s="16" t="s">
        <v>188</v>
      </c>
      <c r="B230" s="32">
        <v>40</v>
      </c>
      <c r="C230" s="40">
        <v>40</v>
      </c>
      <c r="D230" s="40">
        <v>0</v>
      </c>
      <c r="E230" s="32">
        <v>0</v>
      </c>
      <c r="F230" s="124">
        <v>40</v>
      </c>
    </row>
    <row r="231" spans="1:6" ht="12.75">
      <c r="A231" s="16" t="s">
        <v>255</v>
      </c>
      <c r="B231" s="32"/>
      <c r="C231" s="40"/>
      <c r="D231" s="40"/>
      <c r="E231" s="32"/>
      <c r="F231" s="124"/>
    </row>
    <row r="232" spans="1:6" ht="12.75">
      <c r="A232" s="16" t="s">
        <v>256</v>
      </c>
      <c r="B232" s="32"/>
      <c r="C232" s="40">
        <v>984</v>
      </c>
      <c r="D232" s="40">
        <v>963</v>
      </c>
      <c r="E232" s="32">
        <v>984</v>
      </c>
      <c r="F232" s="124">
        <v>0</v>
      </c>
    </row>
    <row r="233" spans="1:6" ht="12.75">
      <c r="A233" s="13" t="s">
        <v>49</v>
      </c>
      <c r="B233" s="32"/>
      <c r="C233" s="40"/>
      <c r="D233" s="40"/>
      <c r="E233" s="32"/>
      <c r="F233" s="124"/>
    </row>
    <row r="234" spans="1:6" ht="12.75">
      <c r="A234" s="14" t="s">
        <v>86</v>
      </c>
      <c r="B234" s="32">
        <v>20</v>
      </c>
      <c r="C234" s="40">
        <v>20</v>
      </c>
      <c r="D234" s="40">
        <v>0</v>
      </c>
      <c r="E234" s="32">
        <v>20</v>
      </c>
      <c r="F234" s="124">
        <v>20</v>
      </c>
    </row>
    <row r="235" spans="1:6" ht="13.5" thickBot="1">
      <c r="A235" s="18"/>
      <c r="B235" s="33"/>
      <c r="C235" s="33"/>
      <c r="D235" s="55"/>
      <c r="E235" s="32"/>
      <c r="F235" s="124"/>
    </row>
    <row r="236" spans="1:6" ht="13.5" thickBot="1">
      <c r="A236" s="70" t="s">
        <v>155</v>
      </c>
      <c r="B236" s="71">
        <f>SUM(B229:B235)</f>
        <v>60</v>
      </c>
      <c r="C236" s="71">
        <f>SUM(C229:C235)</f>
        <v>1044</v>
      </c>
      <c r="D236" s="72">
        <f>SUM(D229:D235)</f>
        <v>963</v>
      </c>
      <c r="E236" s="100">
        <f>SUM(E229:E235)</f>
        <v>1004</v>
      </c>
      <c r="F236" s="150">
        <f>SUM(F228:F235)</f>
        <v>60</v>
      </c>
    </row>
    <row r="237" spans="1:6" ht="12.75">
      <c r="A237" s="154"/>
      <c r="B237" s="155"/>
      <c r="C237" s="155"/>
      <c r="D237" s="156"/>
      <c r="E237" s="156"/>
      <c r="F237" s="153"/>
    </row>
    <row r="238" spans="1:6" ht="12.75">
      <c r="A238" s="154"/>
      <c r="B238" s="155"/>
      <c r="C238" s="155"/>
      <c r="D238" s="156"/>
      <c r="E238" s="156"/>
      <c r="F238" s="153"/>
    </row>
    <row r="239" spans="1:6" ht="12.75">
      <c r="A239" s="154"/>
      <c r="B239" s="155"/>
      <c r="C239" s="155"/>
      <c r="D239" s="156"/>
      <c r="E239" s="156"/>
      <c r="F239" s="153"/>
    </row>
    <row r="240" spans="1:6" ht="12.75">
      <c r="A240" s="154"/>
      <c r="B240" s="155"/>
      <c r="C240" s="155"/>
      <c r="D240" s="156"/>
      <c r="E240" s="156"/>
      <c r="F240" s="153"/>
    </row>
    <row r="241" spans="1:6" ht="13.5" thickBot="1">
      <c r="A241" s="157"/>
      <c r="B241" s="158"/>
      <c r="C241" s="158"/>
      <c r="D241" s="159"/>
      <c r="E241" s="159"/>
      <c r="F241" s="114"/>
    </row>
    <row r="242" spans="1:5" ht="12.75">
      <c r="A242" s="69" t="s">
        <v>50</v>
      </c>
      <c r="B242" s="47"/>
      <c r="C242" s="48"/>
      <c r="D242" s="49"/>
      <c r="E242" s="49"/>
    </row>
    <row r="243" spans="1:6" ht="12.75">
      <c r="A243" s="13" t="s">
        <v>51</v>
      </c>
      <c r="B243" s="30"/>
      <c r="C243" s="30"/>
      <c r="D243" s="40"/>
      <c r="E243" s="32"/>
      <c r="F243" s="124"/>
    </row>
    <row r="244" spans="1:6" ht="12.75">
      <c r="A244" s="14" t="s">
        <v>257</v>
      </c>
      <c r="B244" s="30"/>
      <c r="C244" s="30"/>
      <c r="D244" s="40"/>
      <c r="E244" s="32"/>
      <c r="F244" s="146"/>
    </row>
    <row r="245" spans="1:6" ht="12.75">
      <c r="A245" s="14" t="s">
        <v>29</v>
      </c>
      <c r="B245" s="40">
        <v>2410</v>
      </c>
      <c r="C245" s="40">
        <v>2410</v>
      </c>
      <c r="D245" s="40">
        <v>1509</v>
      </c>
      <c r="E245" s="32">
        <v>2410</v>
      </c>
      <c r="F245" s="124">
        <v>2560</v>
      </c>
    </row>
    <row r="246" spans="1:6" ht="12.75">
      <c r="A246" s="14" t="s">
        <v>30</v>
      </c>
      <c r="B246" s="40">
        <v>603</v>
      </c>
      <c r="C246" s="40">
        <v>603</v>
      </c>
      <c r="D246" s="40">
        <v>377</v>
      </c>
      <c r="E246" s="32">
        <v>603</v>
      </c>
      <c r="F246" s="124">
        <v>640</v>
      </c>
    </row>
    <row r="247" spans="1:6" ht="12.75">
      <c r="A247" s="14" t="s">
        <v>31</v>
      </c>
      <c r="B247" s="40">
        <v>217</v>
      </c>
      <c r="C247" s="40">
        <v>217</v>
      </c>
      <c r="D247" s="40">
        <v>136</v>
      </c>
      <c r="E247" s="32">
        <v>217</v>
      </c>
      <c r="F247" s="124">
        <v>231</v>
      </c>
    </row>
    <row r="248" spans="1:6" ht="12.75">
      <c r="A248" s="14" t="s">
        <v>112</v>
      </c>
      <c r="B248" s="40">
        <v>15</v>
      </c>
      <c r="C248" s="40">
        <v>15</v>
      </c>
      <c r="D248" s="40">
        <v>0</v>
      </c>
      <c r="E248" s="32">
        <v>15</v>
      </c>
      <c r="F248" s="124">
        <v>15</v>
      </c>
    </row>
    <row r="249" spans="1:6" ht="12.75">
      <c r="A249" s="14" t="s">
        <v>32</v>
      </c>
      <c r="B249" s="40">
        <v>12</v>
      </c>
      <c r="C249" s="40">
        <v>12</v>
      </c>
      <c r="D249" s="40">
        <v>7</v>
      </c>
      <c r="E249" s="32">
        <v>12</v>
      </c>
      <c r="F249" s="124">
        <v>13</v>
      </c>
    </row>
    <row r="250" spans="1:6" ht="12.75">
      <c r="A250" s="14" t="s">
        <v>53</v>
      </c>
      <c r="B250" s="40">
        <v>60</v>
      </c>
      <c r="C250" s="40">
        <v>60</v>
      </c>
      <c r="D250" s="40">
        <v>25</v>
      </c>
      <c r="E250" s="32">
        <v>60</v>
      </c>
      <c r="F250" s="40">
        <v>60</v>
      </c>
    </row>
    <row r="251" spans="1:6" ht="12.75">
      <c r="A251" s="14" t="s">
        <v>54</v>
      </c>
      <c r="B251" s="40">
        <v>2</v>
      </c>
      <c r="C251" s="40">
        <v>2</v>
      </c>
      <c r="D251" s="40">
        <v>2</v>
      </c>
      <c r="E251" s="32">
        <v>2</v>
      </c>
      <c r="F251" s="40">
        <v>2</v>
      </c>
    </row>
    <row r="252" spans="1:6" ht="12.75">
      <c r="A252" s="14" t="s">
        <v>181</v>
      </c>
      <c r="B252" s="40">
        <v>40</v>
      </c>
      <c r="C252" s="40">
        <v>40</v>
      </c>
      <c r="D252" s="40">
        <v>13</v>
      </c>
      <c r="E252" s="32">
        <v>40</v>
      </c>
      <c r="F252" s="40">
        <v>40</v>
      </c>
    </row>
    <row r="253" spans="1:6" ht="12.75">
      <c r="A253" s="14" t="s">
        <v>55</v>
      </c>
      <c r="B253" s="40">
        <v>25</v>
      </c>
      <c r="C253" s="40">
        <v>25</v>
      </c>
      <c r="D253" s="40">
        <v>12</v>
      </c>
      <c r="E253" s="32">
        <v>25</v>
      </c>
      <c r="F253" s="40">
        <v>25</v>
      </c>
    </row>
    <row r="254" spans="1:6" ht="12.75">
      <c r="A254" s="14" t="s">
        <v>43</v>
      </c>
      <c r="B254" s="40">
        <v>5</v>
      </c>
      <c r="C254" s="40">
        <v>5</v>
      </c>
      <c r="D254" s="40">
        <v>4</v>
      </c>
      <c r="E254" s="32">
        <v>5</v>
      </c>
      <c r="F254" s="40">
        <v>5</v>
      </c>
    </row>
    <row r="255" spans="1:6" ht="12.75">
      <c r="A255" s="14" t="s">
        <v>35</v>
      </c>
      <c r="B255" s="40">
        <v>51</v>
      </c>
      <c r="C255" s="40">
        <v>51</v>
      </c>
      <c r="D255" s="40">
        <v>23</v>
      </c>
      <c r="E255" s="32">
        <v>51</v>
      </c>
      <c r="F255" s="40">
        <v>51</v>
      </c>
    </row>
    <row r="256" spans="1:6" ht="12.75">
      <c r="A256" s="14" t="s">
        <v>36</v>
      </c>
      <c r="B256" s="40">
        <v>35</v>
      </c>
      <c r="C256" s="40">
        <v>35</v>
      </c>
      <c r="D256" s="40">
        <v>28</v>
      </c>
      <c r="E256" s="32">
        <v>35</v>
      </c>
      <c r="F256" s="40">
        <v>35</v>
      </c>
    </row>
    <row r="257" spans="1:6" ht="12.75">
      <c r="A257" s="14" t="s">
        <v>56</v>
      </c>
      <c r="B257" s="40">
        <v>70</v>
      </c>
      <c r="C257" s="40">
        <v>70</v>
      </c>
      <c r="D257" s="40">
        <v>34</v>
      </c>
      <c r="E257" s="32">
        <v>70</v>
      </c>
      <c r="F257" s="40">
        <v>70</v>
      </c>
    </row>
    <row r="258" spans="1:6" ht="12.75">
      <c r="A258" s="14" t="s">
        <v>37</v>
      </c>
      <c r="B258" s="40">
        <v>0</v>
      </c>
      <c r="C258" s="40">
        <v>0</v>
      </c>
      <c r="D258" s="40">
        <v>0</v>
      </c>
      <c r="E258" s="32">
        <v>0</v>
      </c>
      <c r="F258" s="40">
        <v>0</v>
      </c>
    </row>
    <row r="259" spans="1:6" ht="12.75">
      <c r="A259" s="14" t="s">
        <v>57</v>
      </c>
      <c r="B259" s="40">
        <v>60</v>
      </c>
      <c r="C259" s="40">
        <v>60</v>
      </c>
      <c r="D259" s="40">
        <v>25</v>
      </c>
      <c r="E259" s="32">
        <v>60</v>
      </c>
      <c r="F259" s="40">
        <v>60</v>
      </c>
    </row>
    <row r="260" spans="1:6" ht="12.75">
      <c r="A260" s="14" t="s">
        <v>58</v>
      </c>
      <c r="B260" s="40">
        <v>15</v>
      </c>
      <c r="C260" s="40">
        <v>15</v>
      </c>
      <c r="D260" s="40">
        <v>8</v>
      </c>
      <c r="E260" s="32">
        <v>15</v>
      </c>
      <c r="F260" s="40">
        <v>15</v>
      </c>
    </row>
    <row r="261" spans="1:6" ht="12.75">
      <c r="A261" s="14" t="s">
        <v>212</v>
      </c>
      <c r="B261" s="40">
        <v>50</v>
      </c>
      <c r="C261" s="40">
        <v>50</v>
      </c>
      <c r="D261" s="40">
        <v>8</v>
      </c>
      <c r="E261" s="32">
        <v>50</v>
      </c>
      <c r="F261" s="40">
        <v>50</v>
      </c>
    </row>
    <row r="262" spans="1:6" ht="12.75">
      <c r="A262" s="14" t="s">
        <v>268</v>
      </c>
      <c r="B262" s="40"/>
      <c r="C262" s="40"/>
      <c r="D262" s="40"/>
      <c r="E262" s="32"/>
      <c r="F262" s="124">
        <v>70</v>
      </c>
    </row>
    <row r="263" spans="1:6" ht="12.75">
      <c r="A263" s="14" t="s">
        <v>231</v>
      </c>
      <c r="B263" s="40">
        <v>180</v>
      </c>
      <c r="C263" s="40">
        <v>180</v>
      </c>
      <c r="D263" s="40">
        <v>80</v>
      </c>
      <c r="E263" s="32">
        <v>180</v>
      </c>
      <c r="F263" s="124">
        <v>200</v>
      </c>
    </row>
    <row r="264" spans="1:6" ht="12.75">
      <c r="A264" s="14" t="s">
        <v>113</v>
      </c>
      <c r="B264" s="40">
        <v>20</v>
      </c>
      <c r="C264" s="40">
        <v>20</v>
      </c>
      <c r="D264" s="40">
        <v>7</v>
      </c>
      <c r="E264" s="32">
        <v>20</v>
      </c>
      <c r="F264" s="124">
        <v>20</v>
      </c>
    </row>
    <row r="265" spans="1:6" ht="12.75">
      <c r="A265" s="14" t="s">
        <v>40</v>
      </c>
      <c r="B265" s="40">
        <v>10</v>
      </c>
      <c r="C265" s="40">
        <v>10</v>
      </c>
      <c r="D265" s="40">
        <v>15</v>
      </c>
      <c r="E265" s="32">
        <v>10</v>
      </c>
      <c r="F265" s="124">
        <v>10</v>
      </c>
    </row>
    <row r="266" spans="1:6" ht="12.75">
      <c r="A266" s="14" t="s">
        <v>60</v>
      </c>
      <c r="B266" s="40">
        <v>5</v>
      </c>
      <c r="C266" s="40">
        <v>5</v>
      </c>
      <c r="D266" s="40">
        <v>1</v>
      </c>
      <c r="E266" s="32">
        <v>5</v>
      </c>
      <c r="F266" s="124">
        <v>5</v>
      </c>
    </row>
    <row r="267" spans="1:6" ht="13.5" thickBot="1">
      <c r="A267" s="26"/>
      <c r="B267" s="63"/>
      <c r="C267" s="63"/>
      <c r="D267" s="35"/>
      <c r="E267" s="35"/>
      <c r="F267" s="124"/>
    </row>
    <row r="268" spans="1:6" ht="13.5" thickBot="1">
      <c r="A268" s="70" t="s">
        <v>156</v>
      </c>
      <c r="B268" s="74">
        <f>SUM(B245:B267)</f>
        <v>3885</v>
      </c>
      <c r="C268" s="74">
        <f>SUM(C245:C267)</f>
        <v>3885</v>
      </c>
      <c r="D268" s="72">
        <f>SUM(D245:D267)</f>
        <v>2314</v>
      </c>
      <c r="E268" s="72">
        <f>SUM(E245:E267)</f>
        <v>3885</v>
      </c>
      <c r="F268" s="150">
        <f>SUM(F245:F267)</f>
        <v>4177</v>
      </c>
    </row>
    <row r="269" spans="1:5" ht="12.75">
      <c r="A269" s="9"/>
      <c r="B269" s="64"/>
      <c r="C269" s="64"/>
      <c r="D269" s="46"/>
      <c r="E269" s="46"/>
    </row>
    <row r="270" spans="1:6" ht="12.75">
      <c r="A270" s="76" t="s">
        <v>161</v>
      </c>
      <c r="B270" s="30"/>
      <c r="C270" s="30"/>
      <c r="D270" s="40"/>
      <c r="E270" s="32"/>
      <c r="F270" s="124"/>
    </row>
    <row r="271" spans="1:6" ht="12.75">
      <c r="A271" s="20"/>
      <c r="B271" s="30"/>
      <c r="C271" s="30"/>
      <c r="D271" s="40"/>
      <c r="E271" s="32"/>
      <c r="F271" s="124"/>
    </row>
    <row r="272" spans="1:6" ht="12.75">
      <c r="A272" s="13" t="s">
        <v>61</v>
      </c>
      <c r="B272" s="30"/>
      <c r="C272" s="30"/>
      <c r="D272" s="40"/>
      <c r="E272" s="32"/>
      <c r="F272" s="124"/>
    </row>
    <row r="273" spans="1:6" ht="12.75">
      <c r="A273" s="14" t="s">
        <v>114</v>
      </c>
      <c r="B273" s="30"/>
      <c r="C273" s="106"/>
      <c r="D273" s="40"/>
      <c r="E273" s="32"/>
      <c r="F273" s="124"/>
    </row>
    <row r="274" spans="1:6" ht="12.75">
      <c r="A274" s="14" t="s">
        <v>62</v>
      </c>
      <c r="B274" s="40">
        <v>5</v>
      </c>
      <c r="C274" s="107">
        <v>10</v>
      </c>
      <c r="D274" s="40">
        <v>8</v>
      </c>
      <c r="E274" s="32">
        <v>5</v>
      </c>
      <c r="F274" s="40">
        <v>5</v>
      </c>
    </row>
    <row r="275" spans="1:6" ht="12.75">
      <c r="A275" s="14" t="s">
        <v>63</v>
      </c>
      <c r="B275" s="40">
        <v>2</v>
      </c>
      <c r="C275" s="107">
        <v>7</v>
      </c>
      <c r="D275" s="40">
        <v>3</v>
      </c>
      <c r="E275" s="32">
        <v>2</v>
      </c>
      <c r="F275" s="40">
        <v>2</v>
      </c>
    </row>
    <row r="276" spans="1:6" ht="12.75">
      <c r="A276" s="14" t="s">
        <v>53</v>
      </c>
      <c r="B276" s="40"/>
      <c r="C276" s="107">
        <v>0</v>
      </c>
      <c r="D276" s="40">
        <v>0</v>
      </c>
      <c r="E276" s="32"/>
      <c r="F276" s="40"/>
    </row>
    <row r="277" spans="1:6" ht="12.75">
      <c r="A277" s="14" t="s">
        <v>44</v>
      </c>
      <c r="B277" s="40">
        <v>0</v>
      </c>
      <c r="C277" s="107">
        <v>0</v>
      </c>
      <c r="D277" s="40">
        <v>0</v>
      </c>
      <c r="E277" s="32">
        <v>0</v>
      </c>
      <c r="F277" s="40">
        <v>0</v>
      </c>
    </row>
    <row r="278" spans="1:6" ht="12.75">
      <c r="A278" s="14" t="s">
        <v>82</v>
      </c>
      <c r="B278" s="40">
        <v>0</v>
      </c>
      <c r="C278" s="107">
        <v>29</v>
      </c>
      <c r="D278" s="40">
        <v>26</v>
      </c>
      <c r="E278" s="32">
        <v>0</v>
      </c>
      <c r="F278" s="40">
        <v>0</v>
      </c>
    </row>
    <row r="279" spans="1:6" ht="12.75">
      <c r="A279" s="14" t="s">
        <v>90</v>
      </c>
      <c r="B279" s="40">
        <v>5</v>
      </c>
      <c r="C279" s="107">
        <v>5</v>
      </c>
      <c r="D279" s="40">
        <v>3</v>
      </c>
      <c r="E279" s="32">
        <v>5</v>
      </c>
      <c r="F279" s="40">
        <v>5</v>
      </c>
    </row>
    <row r="280" spans="1:6" ht="12.75">
      <c r="A280" s="14" t="s">
        <v>35</v>
      </c>
      <c r="B280" s="40">
        <v>49</v>
      </c>
      <c r="C280" s="107">
        <v>44</v>
      </c>
      <c r="D280" s="40">
        <v>23</v>
      </c>
      <c r="E280" s="32">
        <v>49</v>
      </c>
      <c r="F280" s="40">
        <v>49</v>
      </c>
    </row>
    <row r="281" spans="1:6" ht="12.75">
      <c r="A281" s="14" t="s">
        <v>36</v>
      </c>
      <c r="B281" s="40">
        <v>40</v>
      </c>
      <c r="C281" s="107">
        <v>40</v>
      </c>
      <c r="D281" s="40">
        <v>15</v>
      </c>
      <c r="E281" s="32">
        <v>40</v>
      </c>
      <c r="F281" s="40">
        <v>40</v>
      </c>
    </row>
    <row r="282" spans="1:6" ht="12.75">
      <c r="A282" s="14" t="s">
        <v>56</v>
      </c>
      <c r="B282" s="40">
        <v>30</v>
      </c>
      <c r="C282" s="107">
        <v>30</v>
      </c>
      <c r="D282" s="40">
        <v>28</v>
      </c>
      <c r="E282" s="32">
        <v>30</v>
      </c>
      <c r="F282" s="40">
        <v>30</v>
      </c>
    </row>
    <row r="283" spans="1:6" ht="12.75">
      <c r="A283" s="14" t="s">
        <v>65</v>
      </c>
      <c r="B283" s="40">
        <v>30</v>
      </c>
      <c r="C283" s="107">
        <v>30</v>
      </c>
      <c r="D283" s="40">
        <v>15</v>
      </c>
      <c r="E283" s="32">
        <v>30</v>
      </c>
      <c r="F283" s="40">
        <v>30</v>
      </c>
    </row>
    <row r="284" spans="1:6" ht="12.75">
      <c r="A284" s="14" t="s">
        <v>23</v>
      </c>
      <c r="B284" s="40">
        <v>20</v>
      </c>
      <c r="C284" s="107">
        <v>20</v>
      </c>
      <c r="D284" s="40">
        <v>0</v>
      </c>
      <c r="E284" s="32">
        <v>20</v>
      </c>
      <c r="F284" s="40">
        <v>20</v>
      </c>
    </row>
    <row r="285" spans="1:6" ht="12.75">
      <c r="A285" s="14" t="s">
        <v>195</v>
      </c>
      <c r="B285" s="40">
        <v>40</v>
      </c>
      <c r="C285" s="107">
        <v>30</v>
      </c>
      <c r="D285" s="40">
        <v>0</v>
      </c>
      <c r="E285" s="32">
        <v>40</v>
      </c>
      <c r="F285" s="40">
        <v>40</v>
      </c>
    </row>
    <row r="286" spans="1:6" ht="12.75">
      <c r="A286" s="14" t="s">
        <v>66</v>
      </c>
      <c r="B286" s="40">
        <v>30</v>
      </c>
      <c r="C286" s="107">
        <v>40</v>
      </c>
      <c r="D286" s="40">
        <v>31</v>
      </c>
      <c r="E286" s="32">
        <v>30</v>
      </c>
      <c r="F286" s="40">
        <v>30</v>
      </c>
    </row>
    <row r="287" spans="1:6" ht="12.75">
      <c r="A287" s="14" t="s">
        <v>121</v>
      </c>
      <c r="B287" s="40"/>
      <c r="C287" s="107">
        <v>35</v>
      </c>
      <c r="D287" s="40">
        <v>35</v>
      </c>
      <c r="E287" s="32">
        <v>35</v>
      </c>
      <c r="F287" s="40"/>
    </row>
    <row r="288" spans="1:6" ht="12.75">
      <c r="A288" s="14" t="s">
        <v>40</v>
      </c>
      <c r="B288" s="40"/>
      <c r="C288" s="107">
        <v>3</v>
      </c>
      <c r="D288" s="40">
        <v>3</v>
      </c>
      <c r="E288" s="32">
        <v>3</v>
      </c>
      <c r="F288" s="40"/>
    </row>
    <row r="289" spans="1:6" ht="12.75">
      <c r="A289" s="14" t="s">
        <v>266</v>
      </c>
      <c r="B289" s="40"/>
      <c r="C289" s="107">
        <v>20</v>
      </c>
      <c r="D289" s="40">
        <v>13</v>
      </c>
      <c r="E289" s="32">
        <v>20</v>
      </c>
      <c r="F289" s="40"/>
    </row>
    <row r="290" spans="1:6" ht="12.75">
      <c r="A290" s="14" t="s">
        <v>236</v>
      </c>
      <c r="B290" s="40">
        <v>110</v>
      </c>
      <c r="C290" s="40">
        <v>53</v>
      </c>
      <c r="D290" s="40"/>
      <c r="E290" s="32">
        <v>53</v>
      </c>
      <c r="F290" s="40">
        <v>110</v>
      </c>
    </row>
    <row r="291" spans="1:6" ht="13.5" thickBot="1">
      <c r="A291" s="9"/>
      <c r="B291" s="45"/>
      <c r="C291" s="45"/>
      <c r="D291" s="46"/>
      <c r="E291" s="57"/>
      <c r="F291" s="124"/>
    </row>
    <row r="292" spans="1:6" ht="13.5" thickBot="1">
      <c r="A292" s="70" t="s">
        <v>157</v>
      </c>
      <c r="B292" s="71">
        <f>SUM(B271:B291)</f>
        <v>361</v>
      </c>
      <c r="C292" s="71">
        <f>SUM(C271:C291)</f>
        <v>396</v>
      </c>
      <c r="D292" s="72">
        <f>SUM(D271:D291)</f>
        <v>203</v>
      </c>
      <c r="E292" s="72">
        <f>SUM(E271:E291)</f>
        <v>362</v>
      </c>
      <c r="F292" s="150">
        <f>SUM(F274:F291)</f>
        <v>361</v>
      </c>
    </row>
    <row r="293" spans="1:5" ht="12.75">
      <c r="A293" s="9"/>
      <c r="B293" s="45"/>
      <c r="C293" s="45"/>
      <c r="D293" s="46"/>
      <c r="E293" s="46"/>
    </row>
    <row r="294" spans="1:5" ht="12.75">
      <c r="A294" s="94"/>
      <c r="B294" s="45"/>
      <c r="C294" s="45"/>
      <c r="D294" s="46"/>
      <c r="E294" s="46"/>
    </row>
    <row r="295" spans="1:5" ht="12.75">
      <c r="A295" s="9"/>
      <c r="B295" s="45"/>
      <c r="C295" s="45"/>
      <c r="D295" s="46"/>
      <c r="E295" s="46"/>
    </row>
    <row r="296" spans="1:5" ht="13.5" thickBot="1">
      <c r="A296" s="9"/>
      <c r="B296" s="45"/>
      <c r="C296" s="45"/>
      <c r="D296" s="46"/>
      <c r="E296" s="46"/>
    </row>
    <row r="297" spans="1:6" ht="13.5" thickBot="1">
      <c r="A297" s="70" t="s">
        <v>67</v>
      </c>
      <c r="B297" s="36"/>
      <c r="C297" s="36"/>
      <c r="D297" s="37"/>
      <c r="E297" s="37"/>
      <c r="F297" s="124"/>
    </row>
    <row r="298" spans="1:6" ht="12.75">
      <c r="A298" s="13" t="s">
        <v>68</v>
      </c>
      <c r="B298" s="30"/>
      <c r="C298" s="30"/>
      <c r="D298" s="40"/>
      <c r="E298" s="32"/>
      <c r="F298" s="124"/>
    </row>
    <row r="299" spans="1:6" ht="12.75">
      <c r="A299" s="14" t="s">
        <v>42</v>
      </c>
      <c r="B299" s="40">
        <v>20</v>
      </c>
      <c r="C299" s="40">
        <v>20</v>
      </c>
      <c r="D299" s="40">
        <v>7</v>
      </c>
      <c r="E299" s="32">
        <v>20</v>
      </c>
      <c r="F299" s="124">
        <v>20</v>
      </c>
    </row>
    <row r="300" spans="1:6" ht="12.75">
      <c r="A300" s="14" t="s">
        <v>69</v>
      </c>
      <c r="B300" s="40">
        <v>1890</v>
      </c>
      <c r="C300" s="40">
        <v>1890</v>
      </c>
      <c r="D300" s="40">
        <v>1211</v>
      </c>
      <c r="E300" s="32">
        <v>1890</v>
      </c>
      <c r="F300" s="146">
        <v>2200</v>
      </c>
    </row>
    <row r="301" spans="1:6" ht="12.75">
      <c r="A301" s="14" t="s">
        <v>270</v>
      </c>
      <c r="B301" s="40"/>
      <c r="C301" s="40"/>
      <c r="D301" s="40"/>
      <c r="E301" s="32"/>
      <c r="F301" s="146">
        <v>660</v>
      </c>
    </row>
    <row r="302" spans="1:6" ht="12.75">
      <c r="A302" s="14" t="s">
        <v>30</v>
      </c>
      <c r="B302" s="40">
        <v>305</v>
      </c>
      <c r="C302" s="40">
        <v>305</v>
      </c>
      <c r="D302" s="40">
        <v>204</v>
      </c>
      <c r="E302" s="32">
        <v>305</v>
      </c>
      <c r="F302" s="146">
        <v>515</v>
      </c>
    </row>
    <row r="303" spans="1:6" ht="12.75">
      <c r="A303" s="14" t="s">
        <v>31</v>
      </c>
      <c r="B303" s="40">
        <v>170</v>
      </c>
      <c r="C303" s="40">
        <v>170</v>
      </c>
      <c r="D303" s="40">
        <v>111</v>
      </c>
      <c r="E303" s="32">
        <v>170</v>
      </c>
      <c r="F303" s="146">
        <v>258</v>
      </c>
    </row>
    <row r="304" spans="1:6" ht="12.75">
      <c r="A304" s="14" t="s">
        <v>112</v>
      </c>
      <c r="B304" s="40">
        <v>22</v>
      </c>
      <c r="C304" s="40">
        <v>22</v>
      </c>
      <c r="D304" s="40">
        <v>0</v>
      </c>
      <c r="E304" s="32">
        <v>22</v>
      </c>
      <c r="F304" s="146">
        <v>22</v>
      </c>
    </row>
    <row r="305" spans="1:6" ht="12.75">
      <c r="A305" s="14" t="s">
        <v>110</v>
      </c>
      <c r="B305" s="40">
        <v>2</v>
      </c>
      <c r="C305" s="40">
        <v>2</v>
      </c>
      <c r="D305" s="40">
        <v>0</v>
      </c>
      <c r="E305" s="32">
        <v>2</v>
      </c>
      <c r="F305" s="146">
        <v>2</v>
      </c>
    </row>
    <row r="306" spans="1:6" ht="12.75">
      <c r="A306" s="14" t="s">
        <v>44</v>
      </c>
      <c r="B306" s="40">
        <v>15</v>
      </c>
      <c r="C306" s="40">
        <v>15</v>
      </c>
      <c r="D306" s="40">
        <v>8</v>
      </c>
      <c r="E306" s="32">
        <v>15</v>
      </c>
      <c r="F306" s="40">
        <v>15</v>
      </c>
    </row>
    <row r="307" spans="1:6" ht="12.75">
      <c r="A307" s="14" t="s">
        <v>55</v>
      </c>
      <c r="B307" s="40">
        <v>10</v>
      </c>
      <c r="C307" s="40">
        <v>10</v>
      </c>
      <c r="D307" s="40">
        <v>1</v>
      </c>
      <c r="E307" s="32">
        <v>10</v>
      </c>
      <c r="F307" s="40">
        <v>10</v>
      </c>
    </row>
    <row r="308" spans="1:6" ht="12.75">
      <c r="A308" s="14" t="s">
        <v>56</v>
      </c>
      <c r="B308" s="40">
        <v>40</v>
      </c>
      <c r="C308" s="40">
        <v>40</v>
      </c>
      <c r="D308" s="40">
        <v>14</v>
      </c>
      <c r="E308" s="32">
        <v>40</v>
      </c>
      <c r="F308" s="40">
        <v>40</v>
      </c>
    </row>
    <row r="309" spans="1:6" ht="12.75">
      <c r="A309" s="14" t="s">
        <v>57</v>
      </c>
      <c r="B309" s="40">
        <v>50</v>
      </c>
      <c r="C309" s="40">
        <v>40</v>
      </c>
      <c r="D309" s="40">
        <v>26</v>
      </c>
      <c r="E309" s="32">
        <v>50</v>
      </c>
      <c r="F309" s="40">
        <v>50</v>
      </c>
    </row>
    <row r="310" spans="1:6" ht="12.75">
      <c r="A310" s="14" t="s">
        <v>58</v>
      </c>
      <c r="B310" s="40">
        <v>11</v>
      </c>
      <c r="C310" s="40">
        <v>11</v>
      </c>
      <c r="D310" s="40">
        <v>5</v>
      </c>
      <c r="E310" s="32">
        <v>11</v>
      </c>
      <c r="F310" s="40">
        <v>11</v>
      </c>
    </row>
    <row r="311" spans="1:6" ht="12.75">
      <c r="A311" s="14" t="s">
        <v>132</v>
      </c>
      <c r="B311" s="40">
        <v>30</v>
      </c>
      <c r="C311" s="40">
        <v>50</v>
      </c>
      <c r="D311" s="40">
        <v>46</v>
      </c>
      <c r="E311" s="32">
        <v>30</v>
      </c>
      <c r="F311" s="40">
        <v>30</v>
      </c>
    </row>
    <row r="312" spans="1:6" ht="12.75">
      <c r="A312" s="14" t="s">
        <v>98</v>
      </c>
      <c r="B312" s="40">
        <v>10</v>
      </c>
      <c r="C312" s="40">
        <v>10</v>
      </c>
      <c r="D312" s="40">
        <v>3</v>
      </c>
      <c r="E312" s="32">
        <v>10</v>
      </c>
      <c r="F312" s="40">
        <v>10</v>
      </c>
    </row>
    <row r="313" spans="1:6" ht="12.75">
      <c r="A313" s="14" t="s">
        <v>40</v>
      </c>
      <c r="B313" s="40">
        <v>10</v>
      </c>
      <c r="C313" s="40">
        <v>10</v>
      </c>
      <c r="D313" s="40">
        <v>11</v>
      </c>
      <c r="E313" s="32">
        <v>10</v>
      </c>
      <c r="F313" s="40">
        <v>10</v>
      </c>
    </row>
    <row r="314" spans="1:6" ht="12.75">
      <c r="A314" s="14" t="s">
        <v>74</v>
      </c>
      <c r="B314" s="40">
        <v>60</v>
      </c>
      <c r="C314" s="40">
        <v>50</v>
      </c>
      <c r="D314" s="40">
        <v>18</v>
      </c>
      <c r="E314" s="32">
        <v>60</v>
      </c>
      <c r="F314" s="40">
        <v>60</v>
      </c>
    </row>
    <row r="315" spans="1:6" ht="12.75">
      <c r="A315" s="14" t="s">
        <v>213</v>
      </c>
      <c r="B315" s="40">
        <v>100</v>
      </c>
      <c r="C315" s="40">
        <v>100</v>
      </c>
      <c r="D315" s="40">
        <v>86</v>
      </c>
      <c r="E315" s="32">
        <v>100</v>
      </c>
      <c r="F315" s="40">
        <v>100</v>
      </c>
    </row>
    <row r="316" spans="1:6" ht="12.75">
      <c r="A316" s="14" t="s">
        <v>167</v>
      </c>
      <c r="B316" s="40">
        <v>1</v>
      </c>
      <c r="C316" s="40">
        <v>1</v>
      </c>
      <c r="D316" s="40">
        <v>0</v>
      </c>
      <c r="E316" s="32">
        <v>1</v>
      </c>
      <c r="F316" s="40">
        <v>1</v>
      </c>
    </row>
    <row r="317" spans="1:6" ht="12.75">
      <c r="A317" s="14" t="s">
        <v>272</v>
      </c>
      <c r="B317" s="40"/>
      <c r="C317" s="40"/>
      <c r="D317" s="40"/>
      <c r="E317" s="32"/>
      <c r="F317" s="40">
        <v>400</v>
      </c>
    </row>
    <row r="318" spans="1:6" ht="12.75">
      <c r="A318" s="14"/>
      <c r="B318" s="40"/>
      <c r="C318" s="40"/>
      <c r="D318" s="40"/>
      <c r="E318" s="32"/>
      <c r="F318" s="124"/>
    </row>
    <row r="319" spans="1:6" ht="12.75">
      <c r="A319" s="98" t="s">
        <v>199</v>
      </c>
      <c r="B319" s="30">
        <f>SUM(B299:B318)</f>
        <v>2746</v>
      </c>
      <c r="C319" s="30">
        <f>SUM(C299:C318)</f>
        <v>2746</v>
      </c>
      <c r="D319" s="30">
        <f>SUM(D299:D318)</f>
        <v>1751</v>
      </c>
      <c r="E319" s="31">
        <f>SUM(E299:E318)</f>
        <v>2746</v>
      </c>
      <c r="F319" s="124">
        <f>SUM(F299:F318)</f>
        <v>4414</v>
      </c>
    </row>
    <row r="320" spans="1:6" ht="12.75">
      <c r="A320" s="13"/>
      <c r="B320" s="30"/>
      <c r="C320" s="30"/>
      <c r="D320" s="40"/>
      <c r="E320" s="32"/>
      <c r="F320" s="124"/>
    </row>
    <row r="321" spans="1:6" ht="12.75">
      <c r="A321" s="13" t="s">
        <v>264</v>
      </c>
      <c r="B321" s="30"/>
      <c r="C321" s="40">
        <v>30</v>
      </c>
      <c r="D321" s="40">
        <v>0</v>
      </c>
      <c r="E321" s="32">
        <v>30</v>
      </c>
      <c r="F321" s="124">
        <v>0</v>
      </c>
    </row>
    <row r="322" spans="1:6" ht="12.75">
      <c r="A322" s="13"/>
      <c r="B322" s="30"/>
      <c r="C322" s="30"/>
      <c r="D322" s="40"/>
      <c r="E322" s="32"/>
      <c r="F322" s="124"/>
    </row>
    <row r="323" spans="1:6" ht="12.75">
      <c r="A323" s="13" t="s">
        <v>235</v>
      </c>
      <c r="B323" s="30"/>
      <c r="C323" s="30"/>
      <c r="D323" s="40"/>
      <c r="E323" s="32"/>
      <c r="F323" s="124"/>
    </row>
    <row r="324" spans="1:6" ht="12.75">
      <c r="A324" s="14" t="s">
        <v>70</v>
      </c>
      <c r="B324" s="30"/>
      <c r="C324" s="30"/>
      <c r="D324" s="40"/>
      <c r="E324" s="32"/>
      <c r="F324" s="124"/>
    </row>
    <row r="325" spans="1:6" ht="12.75">
      <c r="A325" s="16" t="s">
        <v>71</v>
      </c>
      <c r="B325" s="65">
        <v>18380</v>
      </c>
      <c r="C325" s="65">
        <v>18380</v>
      </c>
      <c r="D325" s="65">
        <v>11916</v>
      </c>
      <c r="E325" s="147">
        <v>18380</v>
      </c>
      <c r="F325" s="124">
        <v>20050</v>
      </c>
    </row>
    <row r="326" spans="1:6" ht="12.75">
      <c r="A326" s="14" t="s">
        <v>72</v>
      </c>
      <c r="B326" s="40">
        <v>250</v>
      </c>
      <c r="C326" s="40">
        <v>250</v>
      </c>
      <c r="D326" s="40">
        <v>157</v>
      </c>
      <c r="E326" s="32">
        <v>250</v>
      </c>
      <c r="F326" s="124">
        <v>250</v>
      </c>
    </row>
    <row r="327" spans="1:6" ht="12.75">
      <c r="A327" s="14" t="s">
        <v>111</v>
      </c>
      <c r="B327" s="40">
        <v>300</v>
      </c>
      <c r="C327" s="40">
        <v>300</v>
      </c>
      <c r="D327" s="40">
        <v>0</v>
      </c>
      <c r="E327" s="32">
        <v>0</v>
      </c>
      <c r="F327" s="124">
        <v>300</v>
      </c>
    </row>
    <row r="328" spans="1:7" ht="12.75">
      <c r="A328" s="14" t="s">
        <v>30</v>
      </c>
      <c r="B328" s="40">
        <v>4732</v>
      </c>
      <c r="C328" s="40">
        <v>4732</v>
      </c>
      <c r="D328" s="40">
        <v>2998</v>
      </c>
      <c r="E328" s="32">
        <v>4657</v>
      </c>
      <c r="F328" s="124">
        <v>5150</v>
      </c>
      <c r="G328" s="109"/>
    </row>
    <row r="329" spans="1:7" ht="12.75">
      <c r="A329" s="14" t="s">
        <v>31</v>
      </c>
      <c r="B329" s="42">
        <v>1704</v>
      </c>
      <c r="C329" s="42">
        <v>1704</v>
      </c>
      <c r="D329" s="42">
        <v>1079</v>
      </c>
      <c r="E329" s="129">
        <v>1676</v>
      </c>
      <c r="F329" s="124">
        <v>1854</v>
      </c>
      <c r="G329" s="112"/>
    </row>
    <row r="330" spans="1:7" ht="12.75">
      <c r="A330" s="14" t="s">
        <v>32</v>
      </c>
      <c r="B330" s="40">
        <v>80</v>
      </c>
      <c r="C330" s="40">
        <v>80</v>
      </c>
      <c r="D330" s="40">
        <v>59</v>
      </c>
      <c r="E330" s="32">
        <v>80</v>
      </c>
      <c r="F330" s="124">
        <v>85</v>
      </c>
      <c r="G330" s="109"/>
    </row>
    <row r="331" spans="1:7" ht="12.75">
      <c r="A331" s="14" t="s">
        <v>115</v>
      </c>
      <c r="B331" s="40">
        <v>70</v>
      </c>
      <c r="C331" s="40">
        <v>70</v>
      </c>
      <c r="D331" s="40">
        <v>41</v>
      </c>
      <c r="E331" s="32">
        <v>70</v>
      </c>
      <c r="F331" s="124">
        <v>70</v>
      </c>
      <c r="G331" s="109"/>
    </row>
    <row r="332" spans="1:6" ht="12.75">
      <c r="A332" s="14" t="s">
        <v>52</v>
      </c>
      <c r="B332" s="40">
        <v>2</v>
      </c>
      <c r="C332" s="40">
        <v>2</v>
      </c>
      <c r="D332" s="51">
        <v>2</v>
      </c>
      <c r="E332" s="32">
        <v>2</v>
      </c>
      <c r="F332" s="124">
        <v>2</v>
      </c>
    </row>
    <row r="333" spans="1:6" ht="12.75">
      <c r="A333" s="14" t="s">
        <v>172</v>
      </c>
      <c r="B333" s="40">
        <v>1</v>
      </c>
      <c r="C333" s="40">
        <v>1</v>
      </c>
      <c r="D333" s="40">
        <v>1</v>
      </c>
      <c r="E333" s="32">
        <v>1</v>
      </c>
      <c r="F333" s="124">
        <v>1</v>
      </c>
    </row>
    <row r="334" spans="1:6" ht="12.75">
      <c r="A334" s="14" t="s">
        <v>53</v>
      </c>
      <c r="B334" s="40">
        <v>50</v>
      </c>
      <c r="C334" s="40">
        <v>50</v>
      </c>
      <c r="D334" s="40">
        <v>25</v>
      </c>
      <c r="E334" s="32">
        <v>50</v>
      </c>
      <c r="F334" s="124">
        <v>50</v>
      </c>
    </row>
    <row r="335" spans="1:6" ht="12.75">
      <c r="A335" s="14" t="s">
        <v>54</v>
      </c>
      <c r="B335" s="40">
        <v>50</v>
      </c>
      <c r="C335" s="40">
        <v>50</v>
      </c>
      <c r="D335" s="40">
        <v>25</v>
      </c>
      <c r="E335" s="32">
        <v>50</v>
      </c>
      <c r="F335" s="124">
        <v>50</v>
      </c>
    </row>
    <row r="336" spans="1:6" ht="12.75">
      <c r="A336" s="14" t="s">
        <v>190</v>
      </c>
      <c r="B336" s="40">
        <v>320</v>
      </c>
      <c r="C336" s="40">
        <v>270</v>
      </c>
      <c r="D336" s="51">
        <v>62</v>
      </c>
      <c r="E336" s="32">
        <v>270</v>
      </c>
      <c r="F336" s="124">
        <v>300</v>
      </c>
    </row>
    <row r="337" spans="1:6" ht="12.75">
      <c r="A337" s="14" t="s">
        <v>137</v>
      </c>
      <c r="B337" s="40">
        <v>680</v>
      </c>
      <c r="C337" s="40">
        <v>680</v>
      </c>
      <c r="D337" s="51">
        <v>591</v>
      </c>
      <c r="E337" s="32">
        <v>680</v>
      </c>
      <c r="F337" s="124">
        <v>720</v>
      </c>
    </row>
    <row r="338" spans="1:6" ht="12.75">
      <c r="A338" s="14" t="s">
        <v>34</v>
      </c>
      <c r="B338" s="40">
        <v>52</v>
      </c>
      <c r="C338" s="40">
        <v>52</v>
      </c>
      <c r="D338" s="40">
        <v>40</v>
      </c>
      <c r="E338" s="32">
        <v>52</v>
      </c>
      <c r="F338" s="124">
        <v>52</v>
      </c>
    </row>
    <row r="339" spans="1:6" ht="12.75">
      <c r="A339" s="14" t="s">
        <v>35</v>
      </c>
      <c r="B339" s="40">
        <v>310</v>
      </c>
      <c r="C339" s="40">
        <v>310</v>
      </c>
      <c r="D339" s="40">
        <v>129</v>
      </c>
      <c r="E339" s="32">
        <v>180</v>
      </c>
      <c r="F339" s="124">
        <v>220</v>
      </c>
    </row>
    <row r="340" spans="1:6" ht="12.75">
      <c r="A340" s="14" t="s">
        <v>36</v>
      </c>
      <c r="B340" s="40">
        <v>420</v>
      </c>
      <c r="C340" s="40">
        <v>420</v>
      </c>
      <c r="D340" s="40">
        <v>182</v>
      </c>
      <c r="E340" s="32">
        <v>300</v>
      </c>
      <c r="F340" s="124">
        <v>360</v>
      </c>
    </row>
    <row r="341" spans="1:6" ht="12.75">
      <c r="A341" s="14" t="s">
        <v>56</v>
      </c>
      <c r="B341" s="40">
        <v>110</v>
      </c>
      <c r="C341" s="40">
        <v>110</v>
      </c>
      <c r="D341" s="40">
        <v>69</v>
      </c>
      <c r="E341" s="32">
        <v>110</v>
      </c>
      <c r="F341" s="124">
        <v>110</v>
      </c>
    </row>
    <row r="342" spans="1:6" ht="12.75">
      <c r="A342" s="14" t="s">
        <v>182</v>
      </c>
      <c r="B342" s="40">
        <v>500</v>
      </c>
      <c r="C342" s="40">
        <v>500</v>
      </c>
      <c r="D342" s="40">
        <v>245</v>
      </c>
      <c r="E342" s="32">
        <v>300</v>
      </c>
      <c r="F342" s="124">
        <v>450</v>
      </c>
    </row>
    <row r="343" spans="1:7" ht="12.75">
      <c r="A343" s="14" t="s">
        <v>179</v>
      </c>
      <c r="B343" s="40">
        <v>190</v>
      </c>
      <c r="C343" s="40">
        <v>190</v>
      </c>
      <c r="D343" s="40">
        <v>128</v>
      </c>
      <c r="E343" s="32">
        <v>180</v>
      </c>
      <c r="F343" s="124">
        <v>180</v>
      </c>
      <c r="G343" s="109"/>
    </row>
    <row r="344" spans="1:7" ht="12.75">
      <c r="A344" s="14" t="s">
        <v>58</v>
      </c>
      <c r="B344" s="40">
        <v>100</v>
      </c>
      <c r="C344" s="40">
        <v>100</v>
      </c>
      <c r="D344" s="40">
        <v>86</v>
      </c>
      <c r="E344" s="32">
        <v>100</v>
      </c>
      <c r="F344" s="124">
        <v>100</v>
      </c>
      <c r="G344" s="109"/>
    </row>
    <row r="345" spans="1:6" ht="12.75">
      <c r="A345" s="14" t="s">
        <v>224</v>
      </c>
      <c r="B345" s="40">
        <v>0</v>
      </c>
      <c r="C345" s="40">
        <v>0</v>
      </c>
      <c r="D345" s="40">
        <v>0</v>
      </c>
      <c r="E345" s="32">
        <v>0</v>
      </c>
      <c r="F345" s="124">
        <v>0</v>
      </c>
    </row>
    <row r="346" spans="1:6" ht="12.75">
      <c r="A346" s="14" t="s">
        <v>124</v>
      </c>
      <c r="B346" s="40">
        <v>130</v>
      </c>
      <c r="C346" s="40">
        <v>130</v>
      </c>
      <c r="D346" s="40">
        <v>57</v>
      </c>
      <c r="E346" s="32">
        <v>130</v>
      </c>
      <c r="F346" s="124">
        <v>130</v>
      </c>
    </row>
    <row r="347" spans="1:6" ht="12.75">
      <c r="A347" s="14" t="s">
        <v>73</v>
      </c>
      <c r="B347" s="40">
        <v>150</v>
      </c>
      <c r="C347" s="40">
        <v>150</v>
      </c>
      <c r="D347" s="40">
        <v>140</v>
      </c>
      <c r="E347" s="32">
        <v>150</v>
      </c>
      <c r="F347" s="124">
        <v>150</v>
      </c>
    </row>
    <row r="348" spans="1:7" ht="12.75">
      <c r="A348" s="14" t="s">
        <v>225</v>
      </c>
      <c r="B348" s="40">
        <v>700</v>
      </c>
      <c r="C348" s="40">
        <v>700</v>
      </c>
      <c r="D348" s="40">
        <v>223</v>
      </c>
      <c r="E348" s="32">
        <v>700</v>
      </c>
      <c r="F348" s="124">
        <v>900</v>
      </c>
      <c r="G348" s="109"/>
    </row>
    <row r="349" spans="1:7" ht="12.75">
      <c r="A349" s="14" t="s">
        <v>125</v>
      </c>
      <c r="B349" s="40"/>
      <c r="C349" s="40"/>
      <c r="D349" s="51"/>
      <c r="E349" s="32"/>
      <c r="F349" s="124"/>
      <c r="G349" s="68"/>
    </row>
    <row r="350" spans="1:7" ht="12.75">
      <c r="A350" s="14" t="s">
        <v>93</v>
      </c>
      <c r="B350" s="40">
        <v>430</v>
      </c>
      <c r="C350" s="40">
        <v>430</v>
      </c>
      <c r="D350" s="40">
        <v>300</v>
      </c>
      <c r="E350" s="32">
        <v>400</v>
      </c>
      <c r="F350" s="124">
        <v>430</v>
      </c>
      <c r="G350" s="68"/>
    </row>
    <row r="351" spans="1:7" ht="12.75">
      <c r="A351" s="14" t="s">
        <v>232</v>
      </c>
      <c r="B351" s="40">
        <v>500</v>
      </c>
      <c r="C351" s="40">
        <v>496</v>
      </c>
      <c r="D351" s="40">
        <v>424</v>
      </c>
      <c r="E351" s="32">
        <v>500</v>
      </c>
      <c r="F351" s="124">
        <v>500</v>
      </c>
      <c r="G351" s="68"/>
    </row>
    <row r="352" spans="1:6" ht="12.75">
      <c r="A352" s="14" t="s">
        <v>217</v>
      </c>
      <c r="B352" s="40">
        <v>450</v>
      </c>
      <c r="C352" s="40">
        <v>450</v>
      </c>
      <c r="D352" s="40">
        <v>162</v>
      </c>
      <c r="E352" s="32">
        <v>450</v>
      </c>
      <c r="F352" s="124">
        <v>450</v>
      </c>
    </row>
    <row r="353" spans="1:6" ht="12.75">
      <c r="A353" s="14" t="s">
        <v>233</v>
      </c>
      <c r="B353" s="40">
        <v>130</v>
      </c>
      <c r="C353" s="40">
        <v>130</v>
      </c>
      <c r="D353" s="40">
        <v>0</v>
      </c>
      <c r="E353" s="32">
        <v>0</v>
      </c>
      <c r="F353" s="124">
        <v>0</v>
      </c>
    </row>
    <row r="354" spans="1:6" ht="12.75">
      <c r="A354" s="14" t="s">
        <v>170</v>
      </c>
      <c r="B354" s="40">
        <v>150</v>
      </c>
      <c r="C354" s="40">
        <v>150</v>
      </c>
      <c r="D354" s="40">
        <v>0</v>
      </c>
      <c r="E354" s="32">
        <v>150</v>
      </c>
      <c r="F354" s="124">
        <v>140</v>
      </c>
    </row>
    <row r="355" spans="1:6" ht="12.75">
      <c r="A355" s="14" t="s">
        <v>40</v>
      </c>
      <c r="B355" s="40">
        <v>110</v>
      </c>
      <c r="C355" s="40">
        <v>110</v>
      </c>
      <c r="D355" s="40">
        <v>50</v>
      </c>
      <c r="E355" s="32">
        <v>110</v>
      </c>
      <c r="F355" s="124">
        <v>110</v>
      </c>
    </row>
    <row r="356" spans="1:6" ht="12.75">
      <c r="A356" s="14" t="s">
        <v>180</v>
      </c>
      <c r="B356" s="40">
        <v>10</v>
      </c>
      <c r="C356" s="40">
        <v>10</v>
      </c>
      <c r="D356" s="40">
        <v>0</v>
      </c>
      <c r="E356" s="32">
        <v>10</v>
      </c>
      <c r="F356" s="124">
        <v>0</v>
      </c>
    </row>
    <row r="357" spans="1:6" ht="12.75">
      <c r="A357" s="14" t="s">
        <v>189</v>
      </c>
      <c r="B357" s="40">
        <v>0</v>
      </c>
      <c r="C357" s="40">
        <v>0</v>
      </c>
      <c r="D357" s="40">
        <v>0</v>
      </c>
      <c r="E357" s="32">
        <v>0</v>
      </c>
      <c r="F357" s="124"/>
    </row>
    <row r="358" spans="1:7" ht="12.75">
      <c r="A358" s="14" t="s">
        <v>75</v>
      </c>
      <c r="B358" s="40">
        <v>5</v>
      </c>
      <c r="C358" s="40">
        <v>5</v>
      </c>
      <c r="D358" s="40">
        <v>5</v>
      </c>
      <c r="E358" s="32">
        <v>5</v>
      </c>
      <c r="F358" s="124">
        <v>5</v>
      </c>
      <c r="G358" s="109"/>
    </row>
    <row r="359" spans="1:7" ht="12.75">
      <c r="A359" s="16" t="s">
        <v>95</v>
      </c>
      <c r="B359" s="40">
        <v>545</v>
      </c>
      <c r="C359" s="40">
        <v>599</v>
      </c>
      <c r="D359" s="40">
        <v>301</v>
      </c>
      <c r="E359" s="32">
        <v>505</v>
      </c>
      <c r="F359" s="124">
        <v>547</v>
      </c>
      <c r="G359" s="109"/>
    </row>
    <row r="360" spans="1:6" ht="12.75">
      <c r="A360" s="16" t="s">
        <v>168</v>
      </c>
      <c r="B360" s="40">
        <v>40</v>
      </c>
      <c r="C360" s="40">
        <v>40</v>
      </c>
      <c r="D360" s="40">
        <v>0</v>
      </c>
      <c r="E360" s="32">
        <v>40</v>
      </c>
      <c r="F360" s="124">
        <v>40</v>
      </c>
    </row>
    <row r="361" spans="1:6" ht="12.75">
      <c r="A361" s="16" t="s">
        <v>169</v>
      </c>
      <c r="B361" s="42">
        <v>0</v>
      </c>
      <c r="C361" s="42">
        <v>0</v>
      </c>
      <c r="D361" s="42">
        <v>15</v>
      </c>
      <c r="E361" s="129">
        <v>0</v>
      </c>
      <c r="F361" s="124">
        <v>0</v>
      </c>
    </row>
    <row r="362" spans="1:6" ht="12.75">
      <c r="A362" s="16" t="s">
        <v>226</v>
      </c>
      <c r="B362" s="42">
        <v>0</v>
      </c>
      <c r="C362" s="42">
        <v>4</v>
      </c>
      <c r="D362" s="42">
        <v>4</v>
      </c>
      <c r="E362" s="129">
        <v>0</v>
      </c>
      <c r="F362" s="124">
        <v>0</v>
      </c>
    </row>
    <row r="363" spans="1:6" ht="12.75">
      <c r="A363" s="16" t="s">
        <v>258</v>
      </c>
      <c r="B363" s="42">
        <v>0</v>
      </c>
      <c r="C363" s="101">
        <v>392.3</v>
      </c>
      <c r="D363" s="42"/>
      <c r="E363" s="129">
        <v>392</v>
      </c>
      <c r="F363" s="124">
        <v>0</v>
      </c>
    </row>
    <row r="364" spans="1:6" ht="12.75">
      <c r="A364" s="16" t="s">
        <v>269</v>
      </c>
      <c r="B364" s="42"/>
      <c r="C364" s="42"/>
      <c r="D364" s="42"/>
      <c r="E364" s="129"/>
      <c r="F364" s="124">
        <v>100</v>
      </c>
    </row>
    <row r="365" spans="1:6" ht="12.75">
      <c r="A365" s="16" t="s">
        <v>227</v>
      </c>
      <c r="B365" s="42">
        <v>0</v>
      </c>
      <c r="C365" s="42">
        <v>0</v>
      </c>
      <c r="D365" s="42">
        <v>15</v>
      </c>
      <c r="E365" s="129">
        <v>0</v>
      </c>
      <c r="F365" s="124">
        <v>0</v>
      </c>
    </row>
    <row r="366" spans="1:6" ht="12.75">
      <c r="A366" s="21" t="s">
        <v>259</v>
      </c>
      <c r="B366" s="44"/>
      <c r="C366" s="121">
        <v>712</v>
      </c>
      <c r="D366" s="44">
        <v>152</v>
      </c>
      <c r="E366" s="128">
        <v>712</v>
      </c>
      <c r="F366" s="124">
        <v>750</v>
      </c>
    </row>
    <row r="367" spans="1:6" ht="12.75">
      <c r="A367" s="21"/>
      <c r="B367" s="44"/>
      <c r="C367" s="93"/>
      <c r="D367" s="44"/>
      <c r="E367" s="128"/>
      <c r="F367" s="124"/>
    </row>
    <row r="368" spans="1:6" ht="12.75">
      <c r="A368" s="95" t="s">
        <v>200</v>
      </c>
      <c r="B368" s="53">
        <f>SUM(B325:B366)</f>
        <v>31651</v>
      </c>
      <c r="C368" s="93">
        <f>SUM(C325:C367)</f>
        <v>32759.3</v>
      </c>
      <c r="D368" s="53">
        <f>SUM(D325:D367)</f>
        <v>19683</v>
      </c>
      <c r="E368" s="148">
        <f>SUM(E325:E366)</f>
        <v>31642</v>
      </c>
      <c r="F368" s="124">
        <f>SUM(F325:F367)</f>
        <v>34606</v>
      </c>
    </row>
    <row r="369" spans="1:6" ht="13.5" thickBot="1">
      <c r="A369" s="21"/>
      <c r="B369" s="44"/>
      <c r="C369" s="92"/>
      <c r="D369" s="44"/>
      <c r="E369" s="128"/>
      <c r="F369" s="124"/>
    </row>
    <row r="370" spans="1:6" ht="13.5" thickBot="1">
      <c r="A370" s="70" t="s">
        <v>158</v>
      </c>
      <c r="B370" s="79">
        <f>B319+B321+B368</f>
        <v>34397</v>
      </c>
      <c r="C370" s="79">
        <f>C319+C321+C368</f>
        <v>35535.3</v>
      </c>
      <c r="D370" s="74">
        <f>D319+D321+D368</f>
        <v>21434</v>
      </c>
      <c r="E370" s="74">
        <f>E319+E321+E368</f>
        <v>34418</v>
      </c>
      <c r="F370" s="150">
        <f>F319+F321+F368</f>
        <v>39020</v>
      </c>
    </row>
    <row r="371" spans="1:5" ht="13.5" thickBot="1">
      <c r="A371" s="9"/>
      <c r="B371" s="66"/>
      <c r="C371" s="66"/>
      <c r="D371" s="54"/>
      <c r="E371" s="54"/>
    </row>
    <row r="372" spans="1:6" ht="13.5" thickBot="1">
      <c r="A372" s="70" t="s">
        <v>76</v>
      </c>
      <c r="B372" s="36"/>
      <c r="C372" s="36"/>
      <c r="D372" s="37"/>
      <c r="E372" s="37"/>
      <c r="F372" s="124"/>
    </row>
    <row r="373" spans="1:6" ht="12.75">
      <c r="A373" s="19" t="s">
        <v>77</v>
      </c>
      <c r="B373" s="38"/>
      <c r="C373" s="38"/>
      <c r="D373" s="39"/>
      <c r="E373" s="82"/>
      <c r="F373" s="124"/>
    </row>
    <row r="374" spans="1:6" ht="12.75">
      <c r="A374" s="14" t="s">
        <v>183</v>
      </c>
      <c r="B374" s="40">
        <v>50</v>
      </c>
      <c r="C374" s="40">
        <v>50</v>
      </c>
      <c r="D374" s="40">
        <v>31</v>
      </c>
      <c r="E374" s="32">
        <v>50</v>
      </c>
      <c r="F374" s="124">
        <v>50</v>
      </c>
    </row>
    <row r="375" spans="1:6" ht="12.75">
      <c r="A375" s="13"/>
      <c r="B375" s="40"/>
      <c r="C375" s="40"/>
      <c r="D375" s="40"/>
      <c r="E375" s="32"/>
      <c r="F375" s="124"/>
    </row>
    <row r="376" spans="1:6" ht="12.75">
      <c r="A376" s="15" t="s">
        <v>139</v>
      </c>
      <c r="B376" s="42"/>
      <c r="C376" s="40"/>
      <c r="D376" s="42"/>
      <c r="E376" s="129"/>
      <c r="F376" s="124"/>
    </row>
    <row r="377" spans="1:6" ht="13.5" thickBot="1">
      <c r="A377" s="21" t="s">
        <v>271</v>
      </c>
      <c r="B377" s="34">
        <v>1650</v>
      </c>
      <c r="C377" s="34">
        <v>2267</v>
      </c>
      <c r="D377" s="34">
        <v>2195</v>
      </c>
      <c r="E377" s="123">
        <v>2267</v>
      </c>
      <c r="F377" s="124">
        <v>2200</v>
      </c>
    </row>
    <row r="378" spans="1:6" ht="13.5" thickBot="1">
      <c r="A378" s="70" t="s">
        <v>159</v>
      </c>
      <c r="B378" s="71">
        <f>SUM(B374:B377)</f>
        <v>1700</v>
      </c>
      <c r="C378" s="71">
        <f>SUM(C374:C377)</f>
        <v>2317</v>
      </c>
      <c r="D378" s="72">
        <f>SUM(D374:D377)</f>
        <v>2226</v>
      </c>
      <c r="E378" s="72">
        <f>SUM(E374:E377)</f>
        <v>2317</v>
      </c>
      <c r="F378" s="150">
        <f>SUM(F373:F377)</f>
        <v>2250</v>
      </c>
    </row>
    <row r="379" spans="1:5" ht="13.5" thickBot="1">
      <c r="A379" s="9"/>
      <c r="B379" s="45"/>
      <c r="C379" s="45"/>
      <c r="D379" s="46"/>
      <c r="E379" s="46"/>
    </row>
    <row r="380" spans="1:6" ht="13.5" thickBot="1">
      <c r="A380" s="70" t="s">
        <v>78</v>
      </c>
      <c r="B380" s="36"/>
      <c r="C380" s="36"/>
      <c r="D380" s="37"/>
      <c r="E380" s="37"/>
      <c r="F380" s="124"/>
    </row>
    <row r="381" spans="1:6" ht="12.75">
      <c r="A381" s="19" t="s">
        <v>133</v>
      </c>
      <c r="B381" s="67">
        <v>20</v>
      </c>
      <c r="C381" s="62">
        <v>60</v>
      </c>
      <c r="D381" s="62">
        <v>56</v>
      </c>
      <c r="E381" s="139">
        <v>56</v>
      </c>
      <c r="F381" s="124">
        <v>30</v>
      </c>
    </row>
    <row r="382" spans="1:6" ht="12.75">
      <c r="A382" s="13" t="s">
        <v>134</v>
      </c>
      <c r="B382" s="40"/>
      <c r="C382" s="40"/>
      <c r="D382" s="40"/>
      <c r="E382" s="32"/>
      <c r="F382" s="124"/>
    </row>
    <row r="383" spans="1:6" ht="12.75">
      <c r="A383" s="13"/>
      <c r="B383" s="40"/>
      <c r="C383" s="102"/>
      <c r="D383" s="42"/>
      <c r="E383" s="32"/>
      <c r="F383" s="124"/>
    </row>
    <row r="384" spans="1:6" ht="12.75">
      <c r="A384" s="13" t="s">
        <v>79</v>
      </c>
      <c r="B384" s="40"/>
      <c r="C384" s="40"/>
      <c r="D384" s="40"/>
      <c r="E384" s="32"/>
      <c r="F384" s="124"/>
    </row>
    <row r="385" spans="1:9" ht="12.75">
      <c r="A385" s="14" t="s">
        <v>91</v>
      </c>
      <c r="B385" s="40">
        <v>180</v>
      </c>
      <c r="C385" s="40">
        <v>180</v>
      </c>
      <c r="D385" s="40">
        <v>174</v>
      </c>
      <c r="E385" s="32">
        <v>174</v>
      </c>
      <c r="F385" s="124">
        <v>180</v>
      </c>
      <c r="G385" s="109"/>
      <c r="H385" s="109"/>
      <c r="I385" s="109"/>
    </row>
    <row r="386" spans="1:7" ht="12.75">
      <c r="A386" s="14" t="s">
        <v>162</v>
      </c>
      <c r="B386" s="40">
        <v>170</v>
      </c>
      <c r="C386" s="40">
        <v>170</v>
      </c>
      <c r="D386" s="40">
        <v>145</v>
      </c>
      <c r="E386" s="32">
        <v>170</v>
      </c>
      <c r="F386" s="124">
        <v>170</v>
      </c>
      <c r="G386" s="109"/>
    </row>
    <row r="387" spans="1:6" ht="12.75">
      <c r="A387" s="14" t="s">
        <v>163</v>
      </c>
      <c r="B387" s="40"/>
      <c r="C387" s="40"/>
      <c r="D387" s="40"/>
      <c r="E387" s="32"/>
      <c r="F387" s="124"/>
    </row>
    <row r="388" spans="1:6" ht="12.75">
      <c r="A388" s="14" t="s">
        <v>92</v>
      </c>
      <c r="B388" s="40"/>
      <c r="C388" s="40"/>
      <c r="D388" s="40"/>
      <c r="E388" s="32"/>
      <c r="F388" s="124"/>
    </row>
    <row r="389" spans="1:6" ht="12.75">
      <c r="A389" s="14" t="s">
        <v>186</v>
      </c>
      <c r="B389" s="40"/>
      <c r="C389" s="40"/>
      <c r="D389" s="40"/>
      <c r="E389" s="32"/>
      <c r="F389" s="124"/>
    </row>
    <row r="390" spans="1:6" ht="12.75">
      <c r="A390" s="14" t="s">
        <v>192</v>
      </c>
      <c r="B390" s="40"/>
      <c r="C390" s="40"/>
      <c r="D390" s="40"/>
      <c r="E390" s="32"/>
      <c r="F390" s="124"/>
    </row>
    <row r="391" spans="1:6" ht="12.75">
      <c r="A391" s="96" t="s">
        <v>94</v>
      </c>
      <c r="B391" s="51">
        <v>1700</v>
      </c>
      <c r="C391" s="51">
        <v>0</v>
      </c>
      <c r="D391" s="51">
        <v>0</v>
      </c>
      <c r="E391" s="126">
        <v>0</v>
      </c>
      <c r="F391" s="124">
        <v>1700</v>
      </c>
    </row>
    <row r="392" spans="1:6" ht="13.5" thickBot="1">
      <c r="A392" s="97" t="s">
        <v>174</v>
      </c>
      <c r="B392" s="34">
        <v>2000</v>
      </c>
      <c r="C392" s="103">
        <v>1321.2</v>
      </c>
      <c r="D392" s="34">
        <v>0</v>
      </c>
      <c r="E392" s="123">
        <v>0</v>
      </c>
      <c r="F392" s="124">
        <v>2000</v>
      </c>
    </row>
    <row r="393" spans="1:6" ht="13.5" thickBot="1">
      <c r="A393" s="88" t="s">
        <v>160</v>
      </c>
      <c r="B393" s="89">
        <f>SUM(B381:B392)</f>
        <v>4070</v>
      </c>
      <c r="C393" s="90">
        <f>SUM(C381:C392)</f>
        <v>1731.2</v>
      </c>
      <c r="D393" s="91">
        <f>SUM(D381:D392)</f>
        <v>375</v>
      </c>
      <c r="E393" s="149">
        <f>SUM(E381:E392)</f>
        <v>400</v>
      </c>
      <c r="F393" s="150">
        <f>SUM(F381:F392)</f>
        <v>4080</v>
      </c>
    </row>
    <row r="394" spans="1:5" ht="12.75">
      <c r="A394" s="10"/>
      <c r="B394" s="28"/>
      <c r="C394" s="28"/>
      <c r="D394" s="46"/>
      <c r="E394" s="46"/>
    </row>
    <row r="395" spans="1:6" ht="12.75">
      <c r="A395" s="77" t="s">
        <v>100</v>
      </c>
      <c r="B395" s="80">
        <f>SUM(B14+B21+B33+B43+B48+B68+B91+B99+B104+B119+B130+B135+B226+B236+B268+B292+B370+B378+B393)</f>
        <v>87960.5</v>
      </c>
      <c r="C395" s="80">
        <f>SUM(C14+C21+C33+C43+C48+C68+C91+C99+C104+C119+C130+C135+C226+C236+C268+C292+C370+C378+C393)</f>
        <v>97573.59999999999</v>
      </c>
      <c r="D395" s="81">
        <f>SUM(D14+D21+D33+D43+D48+D68+D91+D99+D104+D119+D130+D135+D226+D236+D268+D292+D370+D378+D393)</f>
        <v>66194</v>
      </c>
      <c r="E395" s="115">
        <f>E14+E21+E33+E43+E48+E68+E91+E99+E104+E119+E130+E135+E226+E236+E268+E292+E370+E378+E393</f>
        <v>94134.5</v>
      </c>
      <c r="F395" s="152">
        <f>F14+F21+F33+F43+F48+F68+F91+F99+F104+F119+F130+F226+F236+F268+F292+F370+F378+F393</f>
        <v>96068.3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scale="88" r:id="rId1"/>
  <headerFooter alignWithMargins="0">
    <oddFooter>&amp;CStránka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Město Moravský Krumlov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Florianová Jana</dc:creator>
  <cp:keywords/>
  <dc:description/>
  <cp:lastModifiedBy>Florianova Jana ing.</cp:lastModifiedBy>
  <cp:lastPrinted>2017-11-08T15:25:18Z</cp:lastPrinted>
  <dcterms:created xsi:type="dcterms:W3CDTF">2008-01-23T12:48:28Z</dcterms:created>
  <dcterms:modified xsi:type="dcterms:W3CDTF">2018-01-03T15:14:45Z</dcterms:modified>
  <cp:category/>
  <cp:version/>
  <cp:contentType/>
  <cp:contentStatus/>
</cp:coreProperties>
</file>